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1435" windowHeight="13335" activeTab="0"/>
  </bookViews>
  <sheets>
    <sheet name="基础模型" sheetId="1" r:id="rId1"/>
  </sheets>
  <definedNames/>
  <calcPr fullCalcOnLoad="1"/>
</workbook>
</file>

<file path=xl/comments1.xml><?xml version="1.0" encoding="utf-8"?>
<comments xmlns="http://schemas.openxmlformats.org/spreadsheetml/2006/main">
  <authors>
    <author>qh</author>
  </authors>
  <commentList>
    <comment ref="E18" authorId="0">
      <text>
        <r>
          <rPr>
            <b/>
            <sz val="9"/>
            <rFont val="宋体"/>
            <family val="0"/>
          </rPr>
          <t>项目负责人为第一作者或者通讯作者的论文数量(数量1&lt;=数量)</t>
        </r>
      </text>
    </comment>
    <comment ref="G18" authorId="0">
      <text>
        <r>
          <rPr>
            <b/>
            <sz val="9"/>
            <rFont val="宋体"/>
            <family val="0"/>
          </rPr>
          <t>第一标注单位为省基金的论文数量(数量2&lt;=数量)</t>
        </r>
      </text>
    </comment>
    <comment ref="C18" authorId="0">
      <text>
        <r>
          <rPr>
            <b/>
            <sz val="9"/>
            <rFont val="宋体"/>
            <family val="0"/>
          </rPr>
          <t>与省基金项目内容相关,正确标注省基金资助,项目负责人为论文作者之一的论文数量</t>
        </r>
      </text>
    </comment>
    <comment ref="E30" authorId="0">
      <text>
        <r>
          <rPr>
            <b/>
            <sz val="9"/>
            <rFont val="宋体"/>
            <family val="0"/>
          </rPr>
          <t>项目负责人为第一发明人的专利数量(数量1&lt;=数量)</t>
        </r>
      </text>
    </comment>
    <comment ref="C30" authorId="0">
      <text>
        <r>
          <rPr>
            <b/>
            <sz val="9"/>
            <rFont val="宋体"/>
            <family val="0"/>
          </rPr>
          <t>与省基金项目内容相关的授权的发明专利数量</t>
        </r>
      </text>
    </comment>
    <comment ref="E35" authorId="0">
      <text>
        <r>
          <rPr>
            <b/>
            <sz val="9"/>
            <rFont val="宋体"/>
            <family val="0"/>
          </rPr>
          <t>项目负责人为第一完成人的获奖数量(数量1&lt;=数量)</t>
        </r>
      </text>
    </comment>
    <comment ref="G35" authorId="0">
      <text>
        <r>
          <rPr>
            <b/>
            <sz val="9"/>
            <rFont val="宋体"/>
            <family val="0"/>
          </rPr>
          <t>项目负责人排名在第2-5位的获奖数量(数量2&lt;=数量)</t>
        </r>
      </text>
    </comment>
    <comment ref="E45" authorId="0">
      <text>
        <r>
          <rPr>
            <b/>
            <sz val="9"/>
            <rFont val="宋体"/>
            <family val="0"/>
          </rPr>
          <t>由省基金项目直接转入的国家级项目数量(数量1&lt;=数量)</t>
        </r>
      </text>
    </comment>
    <comment ref="C35" authorId="0">
      <text>
        <r>
          <rPr>
            <b/>
            <sz val="9"/>
            <rFont val="宋体"/>
            <family val="0"/>
          </rPr>
          <t>与省基金项目内容相关的奖项数量</t>
        </r>
      </text>
    </comment>
    <comment ref="C45" authorId="0">
      <text>
        <r>
          <rPr>
            <b/>
            <sz val="9"/>
            <rFont val="宋体"/>
            <family val="0"/>
          </rPr>
          <t>与省基金项目内容相关的转入的国家级项目数量</t>
        </r>
      </text>
    </comment>
    <comment ref="C72" authorId="0">
      <text>
        <r>
          <rPr>
            <b/>
            <sz val="9"/>
            <rFont val="宋体"/>
            <family val="0"/>
          </rPr>
          <t>产生的经济、社会效益，数量为0或1，“非常显著”和“显著”只能取其一。</t>
        </r>
      </text>
    </comment>
    <comment ref="C78" authorId="0">
      <text>
        <r>
          <rPr>
            <b/>
            <sz val="9"/>
            <rFont val="宋体"/>
            <family val="0"/>
          </rPr>
          <t>备注:如产出的成果数总和大于等于计划的成果数总和,则按50分封顶,否则,按完成率*50分计算基础分值。不计算经济社会效益数量</t>
        </r>
      </text>
    </comment>
    <comment ref="C79" authorId="0">
      <text>
        <r>
          <rPr>
            <b/>
            <sz val="9"/>
            <rFont val="宋体"/>
            <family val="0"/>
          </rPr>
          <t>备注:等于论著合计加分+专利合计加分+获奖合计加分+转入项目合计加分+经济社会效益合计加分</t>
        </r>
      </text>
    </comment>
    <comment ref="C80" authorId="0">
      <text>
        <r>
          <rPr>
            <b/>
            <sz val="9"/>
            <rFont val="宋体"/>
            <family val="0"/>
          </rPr>
          <t>备注:等于成果完成率分值+成果质量加分值</t>
        </r>
      </text>
    </comment>
    <comment ref="C13" authorId="0">
      <text>
        <r>
          <rPr>
            <b/>
            <sz val="9"/>
            <rFont val="宋体"/>
            <family val="0"/>
          </rPr>
          <t>如预期成果=0,按最小值1计算</t>
        </r>
      </text>
    </comment>
    <comment ref="C66" authorId="0">
      <text>
        <r>
          <rPr>
            <b/>
            <sz val="9"/>
            <rFont val="宋体"/>
            <family val="0"/>
          </rPr>
          <t>与省基金项目内容相关的对策建议报告获得领导批示的数量</t>
        </r>
      </text>
    </comment>
  </commentList>
</comments>
</file>

<file path=xl/sharedStrings.xml><?xml version="1.0" encoding="utf-8"?>
<sst xmlns="http://schemas.openxmlformats.org/spreadsheetml/2006/main" count="125" uniqueCount="89">
  <si>
    <t>序号</t>
  </si>
  <si>
    <t>类别</t>
  </si>
  <si>
    <t>EI期刊论文</t>
  </si>
  <si>
    <t>论著数</t>
  </si>
  <si>
    <t>发明专利数</t>
  </si>
  <si>
    <t>获奖数</t>
  </si>
  <si>
    <t>国家级特等奖</t>
  </si>
  <si>
    <t>国家级一等奖</t>
  </si>
  <si>
    <t>国家级二等奖</t>
  </si>
  <si>
    <t>省部级一等奖</t>
  </si>
  <si>
    <t>省部级二等奖</t>
  </si>
  <si>
    <t>省部级三等奖</t>
  </si>
  <si>
    <t>授权发明专利</t>
  </si>
  <si>
    <t>TOP期刊论文</t>
  </si>
  <si>
    <t>SCI（SSCI）期刊论文</t>
  </si>
  <si>
    <t>会议论文</t>
  </si>
  <si>
    <t>专著</t>
  </si>
  <si>
    <t>国内一级期刊论文</t>
  </si>
  <si>
    <t>其他国内核心期刊论文</t>
  </si>
  <si>
    <t>其他期刊论文</t>
  </si>
  <si>
    <t>国家自然科学基金杰青项目</t>
  </si>
  <si>
    <t>国家自然科学基金重点项目</t>
  </si>
  <si>
    <t>国家自然科学基金优青项目</t>
  </si>
  <si>
    <t>国家自然科学基金青年项目</t>
  </si>
  <si>
    <t>国家重大科学研究计划项目（首席）</t>
  </si>
  <si>
    <t>国家重大科学研究计划项目（课题）</t>
  </si>
  <si>
    <t>国家973前期研究专项</t>
  </si>
  <si>
    <t>国家自然科学基金重大项目</t>
  </si>
  <si>
    <t>国家自然科学基金面上项目</t>
  </si>
  <si>
    <r>
      <t>国家</t>
    </r>
    <r>
      <rPr>
        <sz val="12"/>
        <rFont val="Times New Roman"/>
        <family val="1"/>
      </rPr>
      <t>973</t>
    </r>
    <r>
      <rPr>
        <sz val="12"/>
        <rFont val="方正仿宋简体"/>
        <family val="3"/>
      </rPr>
      <t>计划项目（首席）</t>
    </r>
  </si>
  <si>
    <r>
      <t>国家</t>
    </r>
    <r>
      <rPr>
        <sz val="12"/>
        <rFont val="Times New Roman"/>
        <family val="1"/>
      </rPr>
      <t>973</t>
    </r>
    <r>
      <rPr>
        <sz val="12"/>
        <rFont val="方正仿宋简体"/>
        <family val="3"/>
      </rPr>
      <t>计划项目（课题）</t>
    </r>
  </si>
  <si>
    <t>主持项目数</t>
  </si>
  <si>
    <t>由省基金项目直接转入</t>
  </si>
  <si>
    <t>通讯或第一作者加分值</t>
  </si>
  <si>
    <t>第一发明人加分值</t>
  </si>
  <si>
    <t>主要完成人（2-5名）加分</t>
  </si>
  <si>
    <t>第一完成人加分</t>
  </si>
  <si>
    <t>总分核算</t>
  </si>
  <si>
    <t>国家自然科学基金创新研究群体项目</t>
  </si>
  <si>
    <t>国家自然科学基金科学仪器基础研究专项</t>
  </si>
  <si>
    <t>其他国家级项目（100-499万，含100万）</t>
  </si>
  <si>
    <t>其他国家级项目（500万-999元，含500万）</t>
  </si>
  <si>
    <t>其他国家级项目（50-99万，含50万）</t>
  </si>
  <si>
    <t>其他国家级项目（1000万以上，含1000万）</t>
  </si>
  <si>
    <t>非常显著</t>
  </si>
  <si>
    <t>显著</t>
  </si>
  <si>
    <t>1.论著</t>
  </si>
  <si>
    <t>2.发明专利</t>
  </si>
  <si>
    <t>3.获奖</t>
  </si>
  <si>
    <t>4.经省基金项目资助后主持的国家级科研项目</t>
  </si>
  <si>
    <t>备注：请填写原研究计划中的有关预期成果的数值。</t>
  </si>
  <si>
    <t>数量</t>
  </si>
  <si>
    <t>数量</t>
  </si>
  <si>
    <t>数量1</t>
  </si>
  <si>
    <t>数量2</t>
  </si>
  <si>
    <t>基本分</t>
  </si>
  <si>
    <t>加分项</t>
  </si>
  <si>
    <t>论著评估分小计</t>
  </si>
  <si>
    <t>基本分</t>
  </si>
  <si>
    <t>第一标注加分值</t>
  </si>
  <si>
    <t>预期成果完成情况评估分</t>
  </si>
  <si>
    <t>实际成果绩效评估分</t>
  </si>
  <si>
    <t>基本分</t>
  </si>
  <si>
    <t>合计</t>
  </si>
  <si>
    <t>合计</t>
  </si>
  <si>
    <t>合计</t>
  </si>
  <si>
    <t>项目成果绩效评估总分</t>
  </si>
  <si>
    <r>
      <t>一﹑</t>
    </r>
    <r>
      <rPr>
        <b/>
        <i/>
        <u val="single"/>
        <sz val="14"/>
        <color indexed="10"/>
        <rFont val="黑体"/>
        <family val="3"/>
      </rPr>
      <t>项目预期成果</t>
    </r>
  </si>
  <si>
    <r>
      <t>二</t>
    </r>
    <r>
      <rPr>
        <b/>
        <u val="single"/>
        <sz val="14"/>
        <color indexed="10"/>
        <rFont val="黑体"/>
        <family val="3"/>
      </rPr>
      <t>﹑</t>
    </r>
    <r>
      <rPr>
        <b/>
        <i/>
        <u val="single"/>
        <sz val="14"/>
        <color indexed="10"/>
        <rFont val="黑体"/>
        <family val="3"/>
      </rPr>
      <t>项目实际完成的成果</t>
    </r>
  </si>
  <si>
    <t>转入项目评估分小计</t>
  </si>
  <si>
    <t>专利评估分小计</t>
  </si>
  <si>
    <t>奖励评估分小计</t>
  </si>
  <si>
    <t>备注：此部分为项目负责人网上填报并上传相关证明后,由系统自动生成，基金办最终审核确认。经济社会效益合计数量应为0或1。</t>
  </si>
  <si>
    <t>合计预期成果</t>
  </si>
  <si>
    <t>备注：发明人须有项目负责人姓名。只需填写由项目负责人获得的授权发明专利的数量(即:“数量”)以及项目负责人为第一发明人的授权发明专利的数量(即:“数量1”)，“数量1”应小于等于“数量”，“专利评估分小计”为自动计算,无须填写。</t>
  </si>
  <si>
    <t>备注：获奖人中须有项目负责人姓名。只需填写由项目负责人获得的奖项的数量(即:“数量”)及项目负责人为第一完成人的奖项的数量(即:“数量1”)和项目负责人排名在第2-5位的奖项的数量(即:“数量2”)，“数量1”+“数量2”应小于等于“数量”。“奖励评估分小计”为自动计算,无须填写。</t>
  </si>
  <si>
    <t>备注：转入的项目负责人须为省基金项目负责人。只需填写由项目负责人获得的国家级项目的数量(即:“数量”)以及由省基金项目直接转入的国家级项目数量(即:“数量1”)，“数量1”应小于等于“数量”，“转入项目评估分小计”为自动计算,无须填写。</t>
  </si>
  <si>
    <t>填表说明：结题项目成果绩效评估总分由以下两部分组成：(一）预期成果完成情况评估分=预期成果完成率*50分；（二）实际成果绩效评估分=每项实际成果的绩效评估分（基本分+加分）之和。请填写此表中相应成果的“数量”、“数量1”和“数量2”（以上数量均应为大于或等于0的整数），系统会自动计算成果产出总分，请勿修改本表中其他单元格数据。具体说明请见相应成果的“备注”和单元格内的批注（点击带批注的单元格后可见）。</t>
  </si>
  <si>
    <r>
      <t>三</t>
    </r>
    <r>
      <rPr>
        <b/>
        <u val="single"/>
        <sz val="14"/>
        <color indexed="10"/>
        <rFont val="宋体"/>
        <family val="0"/>
      </rPr>
      <t>、</t>
    </r>
    <r>
      <rPr>
        <b/>
        <i/>
        <u val="single"/>
        <sz val="14"/>
        <color indexed="10"/>
        <rFont val="黑体"/>
        <family val="3"/>
      </rPr>
      <t>项目成果绩效评价总分</t>
    </r>
  </si>
  <si>
    <t>浙江省自然科学基金项目结题成果评分指标体系</t>
  </si>
  <si>
    <t>备注：论文作者中须有项目负责人姓名。只需填写有项目负责人姓名的论文的数量(即:“数量”)以及项目负责人为通讯或第一作者的论文的数量(即:“数量1”)和省基金为第一标注的论文的数量(即:“数量2”)，“数量1”或“数量2”应小于等于“数量”，“论著评估分小计”为自动计算,无须填写。</t>
  </si>
  <si>
    <t>备注：(一）预期成果完成情况评估分=预期成果完成率*50分；（二）实际成果绩效评估分=每项实际完成成果的绩效评估分（基本分+加分）之和。此部分为自动计算，请勿填写。网络信息系统将根据验收后最终核定的成果计算结题项目成果绩效评价核定总分。</t>
  </si>
  <si>
    <t>附件2:</t>
  </si>
  <si>
    <t>6.经济社会效益</t>
  </si>
  <si>
    <t>领导批示评估分小计</t>
  </si>
  <si>
    <t>获得国家级领导人批示</t>
  </si>
  <si>
    <t>获得省领导批示</t>
  </si>
  <si>
    <t>5.对策建议报告获得省级以上领导批示</t>
  </si>
  <si>
    <t>备注：对策建议报告中需有项目负责人姓名，且与省基金研究内容密切相关。只需填写获得的国家或省级领导批示的数量，同一报告，获得领导多次批示的，数量以批示的数量为准（即：“数量”）。“领导批示评估分小计”为自动计算,无须填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</si>
</sst>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Red]\(0.00\)"/>
  </numFmts>
  <fonts count="53">
    <font>
      <sz val="12"/>
      <name val="宋体"/>
      <family val="0"/>
    </font>
    <font>
      <sz val="9"/>
      <name val="宋体"/>
      <family val="0"/>
    </font>
    <font>
      <u val="single"/>
      <sz val="12"/>
      <color indexed="12"/>
      <name val="宋体"/>
      <family val="0"/>
    </font>
    <font>
      <u val="single"/>
      <sz val="12"/>
      <color indexed="36"/>
      <name val="宋体"/>
      <family val="0"/>
    </font>
    <font>
      <b/>
      <sz val="12"/>
      <name val="仿宋_GB2312"/>
      <family val="3"/>
    </font>
    <font>
      <sz val="12"/>
      <name val="仿宋_GB2312"/>
      <family val="3"/>
    </font>
    <font>
      <b/>
      <i/>
      <u val="single"/>
      <sz val="12"/>
      <name val="仿宋_GB2312"/>
      <family val="3"/>
    </font>
    <font>
      <sz val="12"/>
      <color indexed="10"/>
      <name val="仿宋_GB2312"/>
      <family val="3"/>
    </font>
    <font>
      <b/>
      <sz val="9"/>
      <name val="宋体"/>
      <family val="0"/>
    </font>
    <font>
      <sz val="12"/>
      <name val="Times New Roman"/>
      <family val="1"/>
    </font>
    <font>
      <sz val="12"/>
      <name val="方正仿宋简体"/>
      <family val="3"/>
    </font>
    <font>
      <b/>
      <i/>
      <u val="single"/>
      <sz val="14"/>
      <color indexed="10"/>
      <name val="黑体"/>
      <family val="3"/>
    </font>
    <font>
      <b/>
      <sz val="20"/>
      <name val="宋体"/>
      <family val="0"/>
    </font>
    <font>
      <b/>
      <u val="single"/>
      <sz val="14"/>
      <color indexed="10"/>
      <name val="黑体"/>
      <family val="3"/>
    </font>
    <font>
      <b/>
      <u val="single"/>
      <sz val="14"/>
      <color indexed="10"/>
      <name val="宋体"/>
      <family val="0"/>
    </font>
    <font>
      <b/>
      <sz val="12"/>
      <color indexed="10"/>
      <name val="仿宋_GB2312"/>
      <family val="3"/>
    </font>
    <font>
      <b/>
      <sz val="10"/>
      <name val="仿宋_GB2312"/>
      <family val="3"/>
    </font>
    <font>
      <sz val="12"/>
      <color indexed="4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4"/>
        <bgColor indexed="64"/>
      </patternFill>
    </fill>
    <fill>
      <patternFill patternType="solid">
        <fgColor theme="0"/>
        <bgColor indexed="64"/>
      </patternFill>
    </fill>
    <fill>
      <patternFill patternType="solid">
        <fgColor indexed="22"/>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style="medium"/>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thin"/>
      <bottom>
        <color indexed="63"/>
      </bottom>
    </border>
    <border>
      <left>
        <color indexed="63"/>
      </left>
      <right>
        <color indexed="63"/>
      </right>
      <top style="thin"/>
      <bottom>
        <color indexed="63"/>
      </bottom>
    </border>
    <border>
      <left style="mediumDashed"/>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style="mediumDashed"/>
      <top>
        <color indexed="63"/>
      </top>
      <bottom style="mediumDashed"/>
    </border>
    <border>
      <left>
        <color indexed="63"/>
      </left>
      <right style="thin"/>
      <top>
        <color indexed="63"/>
      </top>
      <bottom style="thin"/>
    </border>
    <border>
      <left>
        <color indexed="63"/>
      </left>
      <right>
        <color indexed="63"/>
      </right>
      <top style="mediumDashed"/>
      <bottom>
        <color indexed="63"/>
      </bottom>
    </border>
    <border>
      <left>
        <color indexed="63"/>
      </left>
      <right>
        <color indexed="63"/>
      </right>
      <top>
        <color indexed="63"/>
      </top>
      <bottom style="mediumDashed"/>
    </border>
    <border>
      <left style="mediumDashed"/>
      <right style="mediumDashed"/>
      <top style="mediumDashed"/>
      <bottom>
        <color indexed="63"/>
      </bottom>
    </border>
    <border>
      <left style="mediumDashed"/>
      <right style="mediumDashed"/>
      <top>
        <color indexed="63"/>
      </top>
      <bottom>
        <color indexed="63"/>
      </bottom>
    </border>
    <border>
      <left style="mediumDashed"/>
      <right style="mediumDashed"/>
      <top>
        <color indexed="63"/>
      </top>
      <bottom style="mediumDashed"/>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2" fillId="0" borderId="0" applyNumberFormat="0" applyFill="0" applyBorder="0" applyAlignment="0" applyProtection="0"/>
    <xf numFmtId="0" fontId="42" fillId="20"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1" borderId="5" applyNumberFormat="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3" borderId="0" applyNumberFormat="0" applyBorder="0" applyAlignment="0" applyProtection="0"/>
    <xf numFmtId="0" fontId="50" fillId="21" borderId="8" applyNumberFormat="0" applyAlignment="0" applyProtection="0"/>
    <xf numFmtId="0" fontId="51" fillId="24" borderId="5" applyNumberFormat="0" applyAlignment="0" applyProtection="0"/>
    <xf numFmtId="0" fontId="3"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9" applyNumberFormat="0" applyFont="0" applyAlignment="0" applyProtection="0"/>
  </cellStyleXfs>
  <cellXfs count="12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Alignment="1" applyProtection="1">
      <alignment vertical="center"/>
      <protection locked="0"/>
    </xf>
    <xf numFmtId="0" fontId="13"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176" fontId="5" fillId="33" borderId="11"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176" fontId="5" fillId="33" borderId="12"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11" fillId="0" borderId="0" xfId="0" applyFont="1" applyFill="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4" fillId="0" borderId="13" xfId="0" applyFont="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4" fillId="18" borderId="13" xfId="0" applyFont="1" applyFill="1" applyBorder="1" applyAlignment="1" applyProtection="1">
      <alignment horizontal="center" vertical="center"/>
      <protection/>
    </xf>
    <xf numFmtId="0" fontId="4" fillId="18" borderId="18"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Border="1" applyAlignment="1" applyProtection="1">
      <alignment horizontal="center" vertical="center"/>
      <protection/>
    </xf>
    <xf numFmtId="176" fontId="4"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4" fillId="3" borderId="13" xfId="0" applyFont="1" applyFill="1" applyBorder="1" applyAlignment="1" applyProtection="1">
      <alignment vertical="center"/>
      <protection/>
    </xf>
    <xf numFmtId="0" fontId="6" fillId="34" borderId="13" xfId="0" applyFont="1" applyFill="1" applyBorder="1" applyAlignment="1" applyProtection="1">
      <alignment vertical="center"/>
      <protection/>
    </xf>
    <xf numFmtId="176" fontId="4" fillId="18" borderId="18" xfId="0" applyNumberFormat="1"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0" xfId="0" applyFont="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0" borderId="0" xfId="0" applyFont="1" applyAlignment="1" applyProtection="1">
      <alignment vertical="center"/>
      <protection locked="0"/>
    </xf>
    <xf numFmtId="0" fontId="4" fillId="0" borderId="0" xfId="0" applyFont="1" applyAlignment="1" applyProtection="1">
      <alignment vertical="center"/>
      <protection/>
    </xf>
    <xf numFmtId="0" fontId="4" fillId="0" borderId="0" xfId="0" applyFont="1" applyAlignment="1">
      <alignment vertical="center"/>
    </xf>
    <xf numFmtId="181" fontId="5" fillId="0" borderId="20" xfId="0" applyNumberFormat="1" applyFont="1" applyBorder="1" applyAlignment="1" applyProtection="1">
      <alignment horizontal="center" vertical="center"/>
      <protection/>
    </xf>
    <xf numFmtId="181" fontId="4" fillId="18" borderId="13" xfId="0" applyNumberFormat="1" applyFont="1" applyFill="1" applyBorder="1" applyAlignment="1" applyProtection="1">
      <alignment horizontal="center" vertical="center"/>
      <protection/>
    </xf>
    <xf numFmtId="182" fontId="5" fillId="0" borderId="20" xfId="0" applyNumberFormat="1" applyFont="1" applyBorder="1" applyAlignment="1" applyProtection="1">
      <alignment horizontal="center" vertical="center"/>
      <protection/>
    </xf>
    <xf numFmtId="182" fontId="4" fillId="18" borderId="13" xfId="0" applyNumberFormat="1" applyFont="1" applyFill="1" applyBorder="1" applyAlignment="1" applyProtection="1">
      <alignment horizontal="center" vertical="center"/>
      <protection/>
    </xf>
    <xf numFmtId="181" fontId="5" fillId="33" borderId="10" xfId="0" applyNumberFormat="1" applyFont="1" applyFill="1" applyBorder="1" applyAlignment="1" applyProtection="1">
      <alignment horizontal="center" vertical="center"/>
      <protection/>
    </xf>
    <xf numFmtId="181" fontId="4" fillId="18" borderId="21" xfId="0" applyNumberFormat="1" applyFont="1" applyFill="1" applyBorder="1" applyAlignment="1" applyProtection="1">
      <alignment horizontal="center" vertical="center"/>
      <protection/>
    </xf>
    <xf numFmtId="182" fontId="4" fillId="3" borderId="13" xfId="0" applyNumberFormat="1" applyFont="1" applyFill="1" applyBorder="1" applyAlignment="1" applyProtection="1">
      <alignment horizontal="center" vertical="center"/>
      <protection/>
    </xf>
    <xf numFmtId="182" fontId="6" fillId="34" borderId="13" xfId="0" applyNumberFormat="1" applyFont="1" applyFill="1" applyBorder="1" applyAlignment="1" applyProtection="1">
      <alignment vertical="center"/>
      <protection/>
    </xf>
    <xf numFmtId="176" fontId="17" fillId="33" borderId="11" xfId="0"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xf>
    <xf numFmtId="0" fontId="5" fillId="32" borderId="10" xfId="0" applyFont="1" applyFill="1" applyBorder="1" applyAlignment="1" applyProtection="1">
      <alignment horizontal="center" vertical="center"/>
      <protection/>
    </xf>
    <xf numFmtId="0" fontId="7" fillId="0" borderId="0" xfId="0" applyFont="1" applyFill="1" applyBorder="1" applyAlignment="1" applyProtection="1">
      <alignment horizontal="left" vertical="top" wrapText="1"/>
      <protection/>
    </xf>
    <xf numFmtId="0" fontId="4" fillId="35" borderId="0" xfId="0" applyFont="1" applyFill="1" applyBorder="1" applyAlignment="1" applyProtection="1">
      <alignment horizontal="center" vertical="center"/>
      <protection/>
    </xf>
    <xf numFmtId="181" fontId="4"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horizontal="left" vertical="top" wrapText="1"/>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176" fontId="5" fillId="33" borderId="24" xfId="0" applyNumberFormat="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locked="0"/>
    </xf>
    <xf numFmtId="0" fontId="4" fillId="18" borderId="26" xfId="0" applyFont="1" applyFill="1" applyBorder="1" applyAlignment="1" applyProtection="1">
      <alignment horizontal="center" vertical="center"/>
      <protection/>
    </xf>
    <xf numFmtId="0" fontId="4" fillId="18" borderId="27"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4" fillId="18" borderId="28" xfId="0" applyFont="1" applyFill="1" applyBorder="1" applyAlignment="1" applyProtection="1">
      <alignment horizontal="center" vertical="center"/>
      <protection/>
    </xf>
    <xf numFmtId="181" fontId="5" fillId="0" borderId="13" xfId="0" applyNumberFormat="1" applyFont="1" applyBorder="1" applyAlignment="1" applyProtection="1">
      <alignment horizontal="center" vertical="center"/>
      <protection/>
    </xf>
    <xf numFmtId="0" fontId="4" fillId="35" borderId="0" xfId="0" applyFont="1" applyFill="1" applyBorder="1" applyAlignment="1" applyProtection="1">
      <alignment horizontal="left" vertical="center"/>
      <protection/>
    </xf>
    <xf numFmtId="0" fontId="4" fillId="0" borderId="2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7" fillId="36" borderId="31" xfId="0" applyNumberFormat="1" applyFont="1" applyFill="1" applyBorder="1" applyAlignment="1" applyProtection="1">
      <alignment horizontal="left" vertical="top" wrapText="1"/>
      <protection/>
    </xf>
    <xf numFmtId="0" fontId="7" fillId="36" borderId="32" xfId="0" applyNumberFormat="1" applyFont="1" applyFill="1" applyBorder="1" applyAlignment="1" applyProtection="1">
      <alignment horizontal="left" vertical="top" wrapText="1"/>
      <protection/>
    </xf>
    <xf numFmtId="0" fontId="7" fillId="36" borderId="33" xfId="0" applyNumberFormat="1" applyFont="1" applyFill="1" applyBorder="1" applyAlignment="1" applyProtection="1">
      <alignment horizontal="left" vertical="top" wrapText="1"/>
      <protection/>
    </xf>
    <xf numFmtId="0" fontId="7" fillId="36" borderId="34" xfId="0" applyNumberFormat="1" applyFont="1" applyFill="1" applyBorder="1" applyAlignment="1" applyProtection="1">
      <alignment horizontal="left" vertical="top" wrapText="1"/>
      <protection/>
    </xf>
    <xf numFmtId="0" fontId="7" fillId="36" borderId="35" xfId="0" applyNumberFormat="1" applyFont="1" applyFill="1" applyBorder="1" applyAlignment="1" applyProtection="1">
      <alignment horizontal="left" vertical="top" wrapText="1"/>
      <protection/>
    </xf>
    <xf numFmtId="0" fontId="7" fillId="36" borderId="36" xfId="0" applyNumberFormat="1" applyFont="1" applyFill="1" applyBorder="1" applyAlignment="1" applyProtection="1">
      <alignment horizontal="left" vertical="top" wrapText="1"/>
      <protection/>
    </xf>
    <xf numFmtId="0" fontId="16" fillId="0" borderId="22" xfId="0" applyFont="1" applyBorder="1" applyAlignment="1" applyProtection="1">
      <alignment horizontal="center" vertical="center" wrapText="1"/>
      <protection/>
    </xf>
    <xf numFmtId="0" fontId="16" fillId="0" borderId="37" xfId="0" applyFont="1" applyBorder="1" applyAlignment="1" applyProtection="1">
      <alignment horizontal="center" vertical="center" wrapText="1"/>
      <protection/>
    </xf>
    <xf numFmtId="0" fontId="7" fillId="36" borderId="31" xfId="0" applyFont="1" applyFill="1" applyBorder="1" applyAlignment="1" applyProtection="1">
      <alignment horizontal="left" vertical="top" wrapText="1"/>
      <protection/>
    </xf>
    <xf numFmtId="0" fontId="7" fillId="36" borderId="38" xfId="0" applyFont="1" applyFill="1" applyBorder="1" applyAlignment="1" applyProtection="1">
      <alignment horizontal="left" vertical="top" wrapText="1"/>
      <protection/>
    </xf>
    <xf numFmtId="0" fontId="7" fillId="36" borderId="32" xfId="0" applyFont="1" applyFill="1" applyBorder="1" applyAlignment="1" applyProtection="1">
      <alignment horizontal="left" vertical="top" wrapText="1"/>
      <protection/>
    </xf>
    <xf numFmtId="0" fontId="7" fillId="36" borderId="33" xfId="0" applyFont="1" applyFill="1" applyBorder="1" applyAlignment="1" applyProtection="1">
      <alignment horizontal="left" vertical="top" wrapText="1"/>
      <protection/>
    </xf>
    <xf numFmtId="0" fontId="7" fillId="36" borderId="0" xfId="0" applyFont="1" applyFill="1" applyBorder="1" applyAlignment="1" applyProtection="1">
      <alignment horizontal="left" vertical="top" wrapText="1"/>
      <protection/>
    </xf>
    <xf numFmtId="0" fontId="7" fillId="36" borderId="34" xfId="0" applyFont="1" applyFill="1" applyBorder="1" applyAlignment="1" applyProtection="1">
      <alignment horizontal="left" vertical="top" wrapText="1"/>
      <protection/>
    </xf>
    <xf numFmtId="0" fontId="7" fillId="36" borderId="35" xfId="0" applyFont="1" applyFill="1" applyBorder="1" applyAlignment="1" applyProtection="1">
      <alignment horizontal="left" vertical="top" wrapText="1"/>
      <protection/>
    </xf>
    <xf numFmtId="0" fontId="7" fillId="36" borderId="39" xfId="0" applyFont="1" applyFill="1" applyBorder="1" applyAlignment="1" applyProtection="1">
      <alignment horizontal="left" vertical="top" wrapText="1"/>
      <protection/>
    </xf>
    <xf numFmtId="0" fontId="7" fillId="36" borderId="36" xfId="0" applyFont="1" applyFill="1" applyBorder="1" applyAlignment="1" applyProtection="1">
      <alignment horizontal="left" vertical="top" wrapText="1"/>
      <protection/>
    </xf>
    <xf numFmtId="0" fontId="15" fillId="0" borderId="0" xfId="0" applyFont="1" applyAlignment="1" applyProtection="1">
      <alignment horizontal="left" vertical="center" wrapText="1"/>
      <protection/>
    </xf>
    <xf numFmtId="0" fontId="7" fillId="36" borderId="31" xfId="0" applyFont="1" applyFill="1" applyBorder="1" applyAlignment="1" applyProtection="1">
      <alignment horizontal="left" vertical="center" wrapText="1"/>
      <protection/>
    </xf>
    <xf numFmtId="0" fontId="7" fillId="36" borderId="38" xfId="0" applyFont="1" applyFill="1" applyBorder="1" applyAlignment="1" applyProtection="1">
      <alignment horizontal="left" vertical="center" wrapText="1"/>
      <protection/>
    </xf>
    <xf numFmtId="0" fontId="7" fillId="36" borderId="32" xfId="0" applyFont="1" applyFill="1" applyBorder="1" applyAlignment="1" applyProtection="1">
      <alignment horizontal="left" vertical="center" wrapText="1"/>
      <protection/>
    </xf>
    <xf numFmtId="0" fontId="7" fillId="36" borderId="33" xfId="0" applyFont="1" applyFill="1" applyBorder="1" applyAlignment="1" applyProtection="1">
      <alignment horizontal="left" vertical="center" wrapText="1"/>
      <protection/>
    </xf>
    <xf numFmtId="0" fontId="7" fillId="36" borderId="0" xfId="0" applyFont="1" applyFill="1" applyBorder="1" applyAlignment="1" applyProtection="1">
      <alignment horizontal="left" vertical="center" wrapText="1"/>
      <protection/>
    </xf>
    <xf numFmtId="0" fontId="7" fillId="36" borderId="34" xfId="0" applyFont="1" applyFill="1" applyBorder="1" applyAlignment="1" applyProtection="1">
      <alignment horizontal="left" vertical="center" wrapText="1"/>
      <protection/>
    </xf>
    <xf numFmtId="0" fontId="7" fillId="36" borderId="35" xfId="0" applyFont="1" applyFill="1" applyBorder="1" applyAlignment="1" applyProtection="1">
      <alignment horizontal="left" vertical="center" wrapText="1"/>
      <protection/>
    </xf>
    <xf numFmtId="0" fontId="7" fillId="36" borderId="39" xfId="0" applyFont="1" applyFill="1" applyBorder="1" applyAlignment="1" applyProtection="1">
      <alignment horizontal="left" vertical="center" wrapText="1"/>
      <protection/>
    </xf>
    <xf numFmtId="0" fontId="7" fillId="36" borderId="36" xfId="0" applyFont="1" applyFill="1" applyBorder="1" applyAlignment="1" applyProtection="1">
      <alignment horizontal="left" vertical="center" wrapText="1"/>
      <protection/>
    </xf>
    <xf numFmtId="0" fontId="7" fillId="36" borderId="40" xfId="0" applyFont="1" applyFill="1" applyBorder="1" applyAlignment="1" applyProtection="1">
      <alignment horizontal="left" vertical="top" wrapText="1"/>
      <protection/>
    </xf>
    <xf numFmtId="0" fontId="7" fillId="36" borderId="41" xfId="0" applyFont="1" applyFill="1" applyBorder="1" applyAlignment="1" applyProtection="1">
      <alignment horizontal="left" vertical="top" wrapText="1"/>
      <protection/>
    </xf>
    <xf numFmtId="0" fontId="7" fillId="36" borderId="42" xfId="0" applyFont="1" applyFill="1" applyBorder="1" applyAlignment="1" applyProtection="1">
      <alignment horizontal="left" vertical="top" wrapText="1"/>
      <protection/>
    </xf>
    <xf numFmtId="0" fontId="12" fillId="0" borderId="0" xfId="0" applyFont="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7" fillId="36" borderId="0" xfId="0" applyNumberFormat="1" applyFont="1" applyFill="1" applyBorder="1" applyAlignment="1" applyProtection="1">
      <alignment horizontal="left" vertical="top" wrapText="1"/>
      <protection/>
    </xf>
    <xf numFmtId="0" fontId="4" fillId="0" borderId="22"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4" xfId="0" applyFont="1" applyFill="1" applyBorder="1" applyAlignment="1" applyProtection="1">
      <alignment horizontal="lef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3">
    <dxf>
      <font>
        <color indexed="41"/>
      </font>
    </dxf>
    <dxf>
      <font>
        <color indexed="41"/>
      </font>
    </dxf>
    <dxf>
      <font>
        <color rgb="FFCC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0" workbookViewId="0" topLeftCell="A46">
      <selection activeCell="B61" sqref="B61"/>
    </sheetView>
  </sheetViews>
  <sheetFormatPr defaultColWidth="9.00390625" defaultRowHeight="14.25"/>
  <cols>
    <col min="1" max="1" width="5.375" style="1" customWidth="1"/>
    <col min="2" max="2" width="39.00390625" style="1" customWidth="1"/>
    <col min="3" max="3" width="10.25390625" style="1" customWidth="1"/>
    <col min="4" max="4" width="11.00390625" style="1" customWidth="1"/>
    <col min="5" max="5" width="9.00390625" style="1" customWidth="1"/>
    <col min="6" max="6" width="20.75390625" style="1" customWidth="1"/>
    <col min="7" max="7" width="10.25390625" style="1" customWidth="1"/>
    <col min="8" max="8" width="23.75390625" style="1" customWidth="1"/>
    <col min="9" max="9" width="9.75390625" style="1" customWidth="1"/>
    <col min="10" max="11" width="9.00390625" style="1" customWidth="1"/>
    <col min="12" max="12" width="11.50390625" style="1" customWidth="1"/>
    <col min="13" max="16384" width="9.00390625" style="1" customWidth="1"/>
  </cols>
  <sheetData>
    <row r="1" ht="14.25">
      <c r="A1" s="1" t="s">
        <v>82</v>
      </c>
    </row>
    <row r="2" spans="1:13" ht="25.5">
      <c r="A2" s="116" t="s">
        <v>79</v>
      </c>
      <c r="B2" s="116"/>
      <c r="C2" s="116"/>
      <c r="D2" s="116"/>
      <c r="E2" s="116"/>
      <c r="F2" s="116"/>
      <c r="G2" s="116"/>
      <c r="H2" s="116"/>
      <c r="I2" s="116"/>
      <c r="J2" s="116"/>
      <c r="K2" s="116"/>
      <c r="L2" s="116"/>
      <c r="M2" s="23"/>
    </row>
    <row r="3" spans="1:13" ht="18.75" customHeight="1">
      <c r="A3" s="46"/>
      <c r="B3" s="46"/>
      <c r="C3" s="46"/>
      <c r="D3" s="46"/>
      <c r="E3" s="46"/>
      <c r="F3" s="46"/>
      <c r="G3" s="46"/>
      <c r="H3" s="46"/>
      <c r="I3" s="46"/>
      <c r="J3" s="46"/>
      <c r="K3" s="46"/>
      <c r="L3" s="46"/>
      <c r="M3" s="23"/>
    </row>
    <row r="4" spans="1:13" ht="15.75" customHeight="1">
      <c r="A4" s="103" t="s">
        <v>77</v>
      </c>
      <c r="B4" s="103"/>
      <c r="C4" s="103"/>
      <c r="D4" s="103"/>
      <c r="E4" s="103"/>
      <c r="F4" s="103"/>
      <c r="G4" s="103"/>
      <c r="H4" s="103"/>
      <c r="I4" s="103"/>
      <c r="J4" s="103"/>
      <c r="K4" s="103"/>
      <c r="L4" s="103"/>
      <c r="M4" s="62"/>
    </row>
    <row r="5" spans="1:13" ht="33.75" customHeight="1">
      <c r="A5" s="103"/>
      <c r="B5" s="103"/>
      <c r="C5" s="103"/>
      <c r="D5" s="103"/>
      <c r="E5" s="103"/>
      <c r="F5" s="103"/>
      <c r="G5" s="103"/>
      <c r="H5" s="103"/>
      <c r="I5" s="103"/>
      <c r="J5" s="103"/>
      <c r="K5" s="103"/>
      <c r="L5" s="103"/>
      <c r="M5" s="62"/>
    </row>
    <row r="6" spans="1:13" ht="14.25">
      <c r="A6" s="103"/>
      <c r="B6" s="103"/>
      <c r="C6" s="103"/>
      <c r="D6" s="103"/>
      <c r="E6" s="103"/>
      <c r="F6" s="103"/>
      <c r="G6" s="103"/>
      <c r="H6" s="103"/>
      <c r="I6" s="103"/>
      <c r="J6" s="103"/>
      <c r="K6" s="103"/>
      <c r="L6" s="103"/>
      <c r="M6" s="62"/>
    </row>
    <row r="7" spans="1:13" ht="19.5" thickBot="1">
      <c r="A7" s="7" t="s">
        <v>67</v>
      </c>
      <c r="B7" s="8"/>
      <c r="C7" s="8"/>
      <c r="D7" s="8"/>
      <c r="E7" s="6"/>
      <c r="F7" s="6"/>
      <c r="G7" s="6"/>
      <c r="H7" s="6"/>
      <c r="I7" s="6"/>
      <c r="J7" s="6"/>
      <c r="K7" s="6"/>
      <c r="L7" s="6"/>
      <c r="M7" s="23"/>
    </row>
    <row r="8" spans="1:13" s="52" customFormat="1" ht="14.25" customHeight="1">
      <c r="A8" s="48" t="s">
        <v>0</v>
      </c>
      <c r="B8" s="48" t="s">
        <v>1</v>
      </c>
      <c r="C8" s="49" t="s">
        <v>51</v>
      </c>
      <c r="D8" s="94" t="s">
        <v>50</v>
      </c>
      <c r="E8" s="95"/>
      <c r="F8" s="96"/>
      <c r="G8" s="50"/>
      <c r="H8" s="50"/>
      <c r="I8" s="50"/>
      <c r="J8" s="50"/>
      <c r="K8" s="50"/>
      <c r="L8" s="50"/>
      <c r="M8" s="51"/>
    </row>
    <row r="9" spans="1:13" ht="14.25">
      <c r="A9" s="22">
        <v>1</v>
      </c>
      <c r="B9" s="22" t="s">
        <v>3</v>
      </c>
      <c r="C9" s="9"/>
      <c r="D9" s="97"/>
      <c r="E9" s="98"/>
      <c r="F9" s="99"/>
      <c r="G9" s="6"/>
      <c r="H9" s="6"/>
      <c r="I9" s="6"/>
      <c r="J9" s="6"/>
      <c r="K9" s="6"/>
      <c r="L9" s="6"/>
      <c r="M9" s="23"/>
    </row>
    <row r="10" spans="1:13" ht="14.25">
      <c r="A10" s="22">
        <v>2</v>
      </c>
      <c r="B10" s="22" t="s">
        <v>4</v>
      </c>
      <c r="C10" s="9"/>
      <c r="D10" s="97"/>
      <c r="E10" s="98"/>
      <c r="F10" s="99"/>
      <c r="G10" s="6"/>
      <c r="H10" s="6"/>
      <c r="I10" s="6"/>
      <c r="J10" s="6"/>
      <c r="K10" s="6"/>
      <c r="L10" s="6"/>
      <c r="M10" s="23"/>
    </row>
    <row r="11" spans="1:13" ht="14.25">
      <c r="A11" s="22">
        <v>3</v>
      </c>
      <c r="B11" s="22" t="s">
        <v>5</v>
      </c>
      <c r="C11" s="9"/>
      <c r="D11" s="97"/>
      <c r="E11" s="98"/>
      <c r="F11" s="99"/>
      <c r="G11" s="6"/>
      <c r="H11" s="6"/>
      <c r="I11" s="6"/>
      <c r="J11" s="6"/>
      <c r="K11" s="6"/>
      <c r="L11" s="6"/>
      <c r="M11" s="23"/>
    </row>
    <row r="12" spans="1:13" ht="14.25">
      <c r="A12" s="22">
        <v>4</v>
      </c>
      <c r="B12" s="22" t="s">
        <v>31</v>
      </c>
      <c r="C12" s="9"/>
      <c r="D12" s="97"/>
      <c r="E12" s="98"/>
      <c r="F12" s="99"/>
      <c r="G12" s="6"/>
      <c r="H12" s="6"/>
      <c r="I12" s="6"/>
      <c r="J12" s="6"/>
      <c r="K12" s="6"/>
      <c r="L12" s="6"/>
      <c r="M12" s="23"/>
    </row>
    <row r="13" spans="1:13" s="4" customFormat="1" ht="17.25" customHeight="1" thickBot="1">
      <c r="A13" s="22"/>
      <c r="B13" s="48" t="s">
        <v>73</v>
      </c>
      <c r="C13" s="63" t="str">
        <f>IF((C9+C10+C11+C12)&gt;0,(C9+C10+C11+C12),"1")</f>
        <v>1</v>
      </c>
      <c r="D13" s="100"/>
      <c r="E13" s="101"/>
      <c r="F13" s="102"/>
      <c r="G13" s="12"/>
      <c r="H13" s="12"/>
      <c r="I13" s="12"/>
      <c r="J13" s="12"/>
      <c r="K13" s="12"/>
      <c r="L13" s="12"/>
      <c r="M13" s="25"/>
    </row>
    <row r="14" spans="1:13" s="4" customFormat="1" ht="17.25" customHeight="1">
      <c r="A14" s="24"/>
      <c r="B14" s="39"/>
      <c r="C14" s="24"/>
      <c r="D14" s="64"/>
      <c r="E14" s="64"/>
      <c r="F14" s="64"/>
      <c r="G14" s="12"/>
      <c r="H14" s="12"/>
      <c r="I14" s="12"/>
      <c r="J14" s="12"/>
      <c r="K14" s="12"/>
      <c r="L14" s="12"/>
      <c r="M14" s="25"/>
    </row>
    <row r="15" spans="1:13" s="4" customFormat="1" ht="18.75">
      <c r="A15" s="26" t="s">
        <v>68</v>
      </c>
      <c r="B15" s="24"/>
      <c r="C15" s="10"/>
      <c r="D15" s="11"/>
      <c r="E15" s="11"/>
      <c r="F15" s="11"/>
      <c r="G15" s="12"/>
      <c r="H15" s="12"/>
      <c r="I15" s="12"/>
      <c r="J15" s="12"/>
      <c r="K15" s="12"/>
      <c r="L15" s="12"/>
      <c r="M15" s="25"/>
    </row>
    <row r="16" spans="1:13" s="2" customFormat="1" ht="15" thickBot="1">
      <c r="A16" s="27" t="s">
        <v>46</v>
      </c>
      <c r="B16" s="28"/>
      <c r="C16" s="13"/>
      <c r="D16" s="13"/>
      <c r="E16" s="13"/>
      <c r="F16" s="13"/>
      <c r="G16" s="13"/>
      <c r="H16" s="13"/>
      <c r="I16" s="13"/>
      <c r="J16" s="13"/>
      <c r="K16" s="13"/>
      <c r="L16" s="13"/>
      <c r="M16" s="28"/>
    </row>
    <row r="17" spans="1:13" s="2" customFormat="1" ht="18.75" customHeight="1" thickBot="1">
      <c r="A17" s="81" t="s">
        <v>0</v>
      </c>
      <c r="B17" s="81" t="s">
        <v>1</v>
      </c>
      <c r="C17" s="80" t="s">
        <v>55</v>
      </c>
      <c r="D17" s="80"/>
      <c r="E17" s="80" t="s">
        <v>56</v>
      </c>
      <c r="F17" s="80"/>
      <c r="G17" s="80"/>
      <c r="H17" s="80"/>
      <c r="I17" s="92" t="s">
        <v>57</v>
      </c>
      <c r="J17" s="94" t="s">
        <v>80</v>
      </c>
      <c r="K17" s="95"/>
      <c r="L17" s="96"/>
      <c r="M17" s="28"/>
    </row>
    <row r="18" spans="1:13" s="2" customFormat="1" ht="14.25">
      <c r="A18" s="81"/>
      <c r="B18" s="82"/>
      <c r="C18" s="30" t="s">
        <v>52</v>
      </c>
      <c r="D18" s="31" t="s">
        <v>62</v>
      </c>
      <c r="E18" s="30" t="s">
        <v>53</v>
      </c>
      <c r="F18" s="31" t="s">
        <v>33</v>
      </c>
      <c r="G18" s="30" t="s">
        <v>54</v>
      </c>
      <c r="H18" s="31" t="s">
        <v>59</v>
      </c>
      <c r="I18" s="93"/>
      <c r="J18" s="97"/>
      <c r="K18" s="98"/>
      <c r="L18" s="99"/>
      <c r="M18" s="28"/>
    </row>
    <row r="19" spans="1:13" s="2" customFormat="1" ht="14.25" customHeight="1">
      <c r="A19" s="32">
        <v>1</v>
      </c>
      <c r="B19" s="33" t="s">
        <v>13</v>
      </c>
      <c r="C19" s="14">
        <v>0</v>
      </c>
      <c r="D19" s="34">
        <v>10</v>
      </c>
      <c r="E19" s="15"/>
      <c r="F19" s="34">
        <f>D19*0.25</f>
        <v>2.5</v>
      </c>
      <c r="G19" s="15"/>
      <c r="H19" s="34">
        <f>D19*0.25</f>
        <v>2.5</v>
      </c>
      <c r="I19" s="53">
        <f>C19*D19+E19*F19+G19*H19</f>
        <v>0</v>
      </c>
      <c r="J19" s="97"/>
      <c r="K19" s="98"/>
      <c r="L19" s="99"/>
      <c r="M19" s="28"/>
    </row>
    <row r="20" spans="1:13" s="2" customFormat="1" ht="14.25">
      <c r="A20" s="32">
        <v>2</v>
      </c>
      <c r="B20" s="33" t="s">
        <v>14</v>
      </c>
      <c r="C20" s="14">
        <v>0</v>
      </c>
      <c r="D20" s="34">
        <v>8</v>
      </c>
      <c r="E20" s="15"/>
      <c r="F20" s="34">
        <f aca="true" t="shared" si="0" ref="F20:F26">D20*0.25</f>
        <v>2</v>
      </c>
      <c r="G20" s="15"/>
      <c r="H20" s="34">
        <f aca="true" t="shared" si="1" ref="H20:H26">D20*0.25</f>
        <v>2</v>
      </c>
      <c r="I20" s="53">
        <f aca="true" t="shared" si="2" ref="I20:I26">C20*D20+E20*F20+G20*H20</f>
        <v>0</v>
      </c>
      <c r="J20" s="97"/>
      <c r="K20" s="98"/>
      <c r="L20" s="99"/>
      <c r="M20" s="28"/>
    </row>
    <row r="21" spans="1:13" s="2" customFormat="1" ht="14.25">
      <c r="A21" s="32">
        <v>3</v>
      </c>
      <c r="B21" s="33" t="s">
        <v>2</v>
      </c>
      <c r="C21" s="14">
        <v>0</v>
      </c>
      <c r="D21" s="34">
        <v>6</v>
      </c>
      <c r="E21" s="15"/>
      <c r="F21" s="34">
        <f t="shared" si="0"/>
        <v>1.5</v>
      </c>
      <c r="G21" s="15"/>
      <c r="H21" s="34">
        <f t="shared" si="1"/>
        <v>1.5</v>
      </c>
      <c r="I21" s="53">
        <f t="shared" si="2"/>
        <v>0</v>
      </c>
      <c r="J21" s="97"/>
      <c r="K21" s="98"/>
      <c r="L21" s="99"/>
      <c r="M21" s="28"/>
    </row>
    <row r="22" spans="1:13" s="2" customFormat="1" ht="14.25">
      <c r="A22" s="32">
        <v>4</v>
      </c>
      <c r="B22" s="33" t="s">
        <v>17</v>
      </c>
      <c r="C22" s="14">
        <v>0</v>
      </c>
      <c r="D22" s="34">
        <v>6</v>
      </c>
      <c r="E22" s="15"/>
      <c r="F22" s="34">
        <f t="shared" si="0"/>
        <v>1.5</v>
      </c>
      <c r="G22" s="15"/>
      <c r="H22" s="34">
        <f t="shared" si="1"/>
        <v>1.5</v>
      </c>
      <c r="I22" s="53">
        <f t="shared" si="2"/>
        <v>0</v>
      </c>
      <c r="J22" s="97"/>
      <c r="K22" s="98"/>
      <c r="L22" s="99"/>
      <c r="M22" s="28"/>
    </row>
    <row r="23" spans="1:13" s="2" customFormat="1" ht="14.25">
      <c r="A23" s="32">
        <v>5</v>
      </c>
      <c r="B23" s="33" t="s">
        <v>18</v>
      </c>
      <c r="C23" s="14">
        <v>0</v>
      </c>
      <c r="D23" s="34">
        <v>4</v>
      </c>
      <c r="E23" s="15"/>
      <c r="F23" s="34">
        <f t="shared" si="0"/>
        <v>1</v>
      </c>
      <c r="G23" s="15"/>
      <c r="H23" s="34">
        <f t="shared" si="1"/>
        <v>1</v>
      </c>
      <c r="I23" s="53">
        <f t="shared" si="2"/>
        <v>0</v>
      </c>
      <c r="J23" s="97"/>
      <c r="K23" s="98"/>
      <c r="L23" s="99"/>
      <c r="M23" s="28"/>
    </row>
    <row r="24" spans="1:13" s="2" customFormat="1" ht="14.25">
      <c r="A24" s="32">
        <v>6</v>
      </c>
      <c r="B24" s="33" t="s">
        <v>19</v>
      </c>
      <c r="C24" s="14">
        <v>0</v>
      </c>
      <c r="D24" s="34">
        <v>2</v>
      </c>
      <c r="E24" s="15"/>
      <c r="F24" s="34">
        <f t="shared" si="0"/>
        <v>0.5</v>
      </c>
      <c r="G24" s="15"/>
      <c r="H24" s="34">
        <f t="shared" si="1"/>
        <v>0.5</v>
      </c>
      <c r="I24" s="53">
        <f t="shared" si="2"/>
        <v>0</v>
      </c>
      <c r="J24" s="97"/>
      <c r="K24" s="98"/>
      <c r="L24" s="99"/>
      <c r="M24" s="28"/>
    </row>
    <row r="25" spans="1:13" s="2" customFormat="1" ht="14.25">
      <c r="A25" s="32">
        <v>7</v>
      </c>
      <c r="B25" s="33" t="s">
        <v>15</v>
      </c>
      <c r="C25" s="14">
        <v>0</v>
      </c>
      <c r="D25" s="34">
        <v>2</v>
      </c>
      <c r="E25" s="15"/>
      <c r="F25" s="34">
        <f t="shared" si="0"/>
        <v>0.5</v>
      </c>
      <c r="G25" s="15"/>
      <c r="H25" s="34">
        <f t="shared" si="1"/>
        <v>0.5</v>
      </c>
      <c r="I25" s="53">
        <f t="shared" si="2"/>
        <v>0</v>
      </c>
      <c r="J25" s="97"/>
      <c r="K25" s="98"/>
      <c r="L25" s="99"/>
      <c r="M25" s="28"/>
    </row>
    <row r="26" spans="1:13" s="2" customFormat="1" ht="15" thickBot="1">
      <c r="A26" s="32">
        <v>8</v>
      </c>
      <c r="B26" s="33" t="s">
        <v>16</v>
      </c>
      <c r="C26" s="16">
        <v>0</v>
      </c>
      <c r="D26" s="35">
        <v>2</v>
      </c>
      <c r="E26" s="17"/>
      <c r="F26" s="35">
        <f t="shared" si="0"/>
        <v>0.5</v>
      </c>
      <c r="G26" s="17"/>
      <c r="H26" s="35">
        <f t="shared" si="1"/>
        <v>0.5</v>
      </c>
      <c r="I26" s="53">
        <f t="shared" si="2"/>
        <v>0</v>
      </c>
      <c r="J26" s="97"/>
      <c r="K26" s="98"/>
      <c r="L26" s="99"/>
      <c r="M26" s="28"/>
    </row>
    <row r="27" spans="1:13" s="3" customFormat="1" ht="24" customHeight="1" thickBot="1">
      <c r="A27" s="36"/>
      <c r="B27" s="36" t="s">
        <v>63</v>
      </c>
      <c r="C27" s="37">
        <f>SUM(C19:C26)</f>
        <v>0</v>
      </c>
      <c r="D27" s="37"/>
      <c r="E27" s="37"/>
      <c r="F27" s="37"/>
      <c r="G27" s="37"/>
      <c r="H27" s="37"/>
      <c r="I27" s="54">
        <f>SUM(I19:I26)</f>
        <v>0</v>
      </c>
      <c r="J27" s="100"/>
      <c r="K27" s="101"/>
      <c r="L27" s="102"/>
      <c r="M27" s="38"/>
    </row>
    <row r="28" spans="1:13" s="2" customFormat="1" ht="15" thickBot="1">
      <c r="A28" s="27" t="s">
        <v>47</v>
      </c>
      <c r="B28" s="28"/>
      <c r="C28" s="28"/>
      <c r="D28" s="28"/>
      <c r="E28" s="28"/>
      <c r="F28" s="28"/>
      <c r="G28" s="28"/>
      <c r="H28" s="13"/>
      <c r="I28" s="13"/>
      <c r="J28" s="13"/>
      <c r="K28" s="13"/>
      <c r="L28" s="13"/>
      <c r="M28" s="28"/>
    </row>
    <row r="29" spans="1:13" s="2" customFormat="1" ht="18.75" customHeight="1" thickBot="1">
      <c r="A29" s="81" t="s">
        <v>0</v>
      </c>
      <c r="B29" s="81" t="s">
        <v>1</v>
      </c>
      <c r="C29" s="83" t="s">
        <v>55</v>
      </c>
      <c r="D29" s="80"/>
      <c r="E29" s="80" t="s">
        <v>56</v>
      </c>
      <c r="F29" s="80"/>
      <c r="G29" s="92" t="s">
        <v>70</v>
      </c>
      <c r="H29" s="94" t="s">
        <v>74</v>
      </c>
      <c r="I29" s="95"/>
      <c r="J29" s="95"/>
      <c r="K29" s="95"/>
      <c r="L29" s="96"/>
      <c r="M29" s="28"/>
    </row>
    <row r="30" spans="1:13" s="2" customFormat="1" ht="14.25">
      <c r="A30" s="81"/>
      <c r="B30" s="82"/>
      <c r="C30" s="30" t="s">
        <v>51</v>
      </c>
      <c r="D30" s="31" t="s">
        <v>62</v>
      </c>
      <c r="E30" s="30" t="s">
        <v>53</v>
      </c>
      <c r="F30" s="31" t="s">
        <v>34</v>
      </c>
      <c r="G30" s="93"/>
      <c r="H30" s="97"/>
      <c r="I30" s="98"/>
      <c r="J30" s="98"/>
      <c r="K30" s="98"/>
      <c r="L30" s="99"/>
      <c r="M30" s="28"/>
    </row>
    <row r="31" spans="1:13" s="2" customFormat="1" ht="27.75" customHeight="1" thickBot="1">
      <c r="A31" s="32">
        <v>1</v>
      </c>
      <c r="B31" s="33" t="s">
        <v>12</v>
      </c>
      <c r="C31" s="16">
        <v>0</v>
      </c>
      <c r="D31" s="35">
        <v>8</v>
      </c>
      <c r="E31" s="17"/>
      <c r="F31" s="35">
        <f>D31*0.25</f>
        <v>2</v>
      </c>
      <c r="G31" s="55">
        <f>C31*D31+E31*F31</f>
        <v>0</v>
      </c>
      <c r="H31" s="97"/>
      <c r="I31" s="98"/>
      <c r="J31" s="98"/>
      <c r="K31" s="98"/>
      <c r="L31" s="99"/>
      <c r="M31" s="28"/>
    </row>
    <row r="32" spans="1:13" s="3" customFormat="1" ht="23.25" customHeight="1" thickBot="1">
      <c r="A32" s="36"/>
      <c r="B32" s="36" t="s">
        <v>64</v>
      </c>
      <c r="C32" s="37">
        <f>SUM(C31)</f>
        <v>0</v>
      </c>
      <c r="D32" s="37"/>
      <c r="E32" s="37"/>
      <c r="F32" s="37"/>
      <c r="G32" s="56">
        <f>SUM(G31:G31)</f>
        <v>0</v>
      </c>
      <c r="H32" s="100"/>
      <c r="I32" s="101"/>
      <c r="J32" s="101"/>
      <c r="K32" s="101"/>
      <c r="L32" s="102"/>
      <c r="M32" s="38"/>
    </row>
    <row r="33" spans="1:13" s="2" customFormat="1" ht="15" thickBot="1">
      <c r="A33" s="27" t="s">
        <v>48</v>
      </c>
      <c r="B33" s="28"/>
      <c r="C33" s="28"/>
      <c r="D33" s="28"/>
      <c r="E33" s="28"/>
      <c r="F33" s="28"/>
      <c r="G33" s="28"/>
      <c r="H33" s="28"/>
      <c r="I33" s="28"/>
      <c r="J33" s="13"/>
      <c r="K33" s="13"/>
      <c r="L33" s="13"/>
      <c r="M33" s="28"/>
    </row>
    <row r="34" spans="1:13" s="2" customFormat="1" ht="19.5" customHeight="1" thickBot="1">
      <c r="A34" s="81" t="s">
        <v>0</v>
      </c>
      <c r="B34" s="81" t="s">
        <v>1</v>
      </c>
      <c r="C34" s="80" t="s">
        <v>55</v>
      </c>
      <c r="D34" s="80"/>
      <c r="E34" s="80" t="s">
        <v>56</v>
      </c>
      <c r="F34" s="80"/>
      <c r="G34" s="80"/>
      <c r="H34" s="80"/>
      <c r="I34" s="92" t="s">
        <v>71</v>
      </c>
      <c r="J34" s="104" t="s">
        <v>75</v>
      </c>
      <c r="K34" s="105"/>
      <c r="L34" s="106"/>
      <c r="M34" s="28"/>
    </row>
    <row r="35" spans="1:13" s="2" customFormat="1" ht="14.25">
      <c r="A35" s="81"/>
      <c r="B35" s="82"/>
      <c r="C35" s="30" t="s">
        <v>51</v>
      </c>
      <c r="D35" s="31" t="s">
        <v>62</v>
      </c>
      <c r="E35" s="30" t="s">
        <v>53</v>
      </c>
      <c r="F35" s="31" t="s">
        <v>36</v>
      </c>
      <c r="G35" s="30" t="s">
        <v>54</v>
      </c>
      <c r="H35" s="31" t="s">
        <v>35</v>
      </c>
      <c r="I35" s="93"/>
      <c r="J35" s="107"/>
      <c r="K35" s="108"/>
      <c r="L35" s="109"/>
      <c r="M35" s="28"/>
    </row>
    <row r="36" spans="1:13" s="2" customFormat="1" ht="14.25" customHeight="1">
      <c r="A36" s="32">
        <v>1</v>
      </c>
      <c r="B36" s="33" t="s">
        <v>6</v>
      </c>
      <c r="C36" s="14">
        <v>0</v>
      </c>
      <c r="D36" s="34">
        <v>20</v>
      </c>
      <c r="E36" s="15"/>
      <c r="F36" s="34">
        <f aca="true" t="shared" si="3" ref="F36:F41">D36*0.5</f>
        <v>10</v>
      </c>
      <c r="G36" s="15"/>
      <c r="H36" s="34">
        <f aca="true" t="shared" si="4" ref="H36:H41">D36*0.25</f>
        <v>5</v>
      </c>
      <c r="I36" s="53">
        <f aca="true" t="shared" si="5" ref="I36:I41">H36*G36+F36*E36+D36*C36</f>
        <v>0</v>
      </c>
      <c r="J36" s="107"/>
      <c r="K36" s="108"/>
      <c r="L36" s="109"/>
      <c r="M36" s="28"/>
    </row>
    <row r="37" spans="1:13" s="2" customFormat="1" ht="14.25">
      <c r="A37" s="32">
        <v>2</v>
      </c>
      <c r="B37" s="33" t="s">
        <v>7</v>
      </c>
      <c r="C37" s="14">
        <v>0</v>
      </c>
      <c r="D37" s="34">
        <v>16</v>
      </c>
      <c r="E37" s="15"/>
      <c r="F37" s="34">
        <f t="shared" si="3"/>
        <v>8</v>
      </c>
      <c r="G37" s="15"/>
      <c r="H37" s="34">
        <f t="shared" si="4"/>
        <v>4</v>
      </c>
      <c r="I37" s="53">
        <f t="shared" si="5"/>
        <v>0</v>
      </c>
      <c r="J37" s="107"/>
      <c r="K37" s="108"/>
      <c r="L37" s="109"/>
      <c r="M37" s="28"/>
    </row>
    <row r="38" spans="1:13" s="2" customFormat="1" ht="14.25">
      <c r="A38" s="32">
        <v>3</v>
      </c>
      <c r="B38" s="33" t="s">
        <v>8</v>
      </c>
      <c r="C38" s="14">
        <v>0</v>
      </c>
      <c r="D38" s="34">
        <v>12</v>
      </c>
      <c r="E38" s="15"/>
      <c r="F38" s="34">
        <f t="shared" si="3"/>
        <v>6</v>
      </c>
      <c r="G38" s="15"/>
      <c r="H38" s="34">
        <f t="shared" si="4"/>
        <v>3</v>
      </c>
      <c r="I38" s="53">
        <f t="shared" si="5"/>
        <v>0</v>
      </c>
      <c r="J38" s="107"/>
      <c r="K38" s="108"/>
      <c r="L38" s="109"/>
      <c r="M38" s="28"/>
    </row>
    <row r="39" spans="1:13" s="2" customFormat="1" ht="14.25">
      <c r="A39" s="32">
        <v>4</v>
      </c>
      <c r="B39" s="33" t="s">
        <v>9</v>
      </c>
      <c r="C39" s="14">
        <v>0</v>
      </c>
      <c r="D39" s="34">
        <v>10</v>
      </c>
      <c r="E39" s="15"/>
      <c r="F39" s="34">
        <f t="shared" si="3"/>
        <v>5</v>
      </c>
      <c r="G39" s="15"/>
      <c r="H39" s="34">
        <f t="shared" si="4"/>
        <v>2.5</v>
      </c>
      <c r="I39" s="53">
        <f t="shared" si="5"/>
        <v>0</v>
      </c>
      <c r="J39" s="107"/>
      <c r="K39" s="108"/>
      <c r="L39" s="109"/>
      <c r="M39" s="28"/>
    </row>
    <row r="40" spans="1:13" s="2" customFormat="1" ht="14.25">
      <c r="A40" s="32">
        <v>5</v>
      </c>
      <c r="B40" s="33" t="s">
        <v>10</v>
      </c>
      <c r="C40" s="14">
        <v>0</v>
      </c>
      <c r="D40" s="34">
        <v>8</v>
      </c>
      <c r="E40" s="15"/>
      <c r="F40" s="34">
        <f t="shared" si="3"/>
        <v>4</v>
      </c>
      <c r="G40" s="15"/>
      <c r="H40" s="34">
        <f t="shared" si="4"/>
        <v>2</v>
      </c>
      <c r="I40" s="53">
        <f t="shared" si="5"/>
        <v>0</v>
      </c>
      <c r="J40" s="107"/>
      <c r="K40" s="108"/>
      <c r="L40" s="109"/>
      <c r="M40" s="28"/>
    </row>
    <row r="41" spans="1:13" s="2" customFormat="1" ht="15" thickBot="1">
      <c r="A41" s="32">
        <v>6</v>
      </c>
      <c r="B41" s="33" t="s">
        <v>11</v>
      </c>
      <c r="C41" s="16">
        <v>0</v>
      </c>
      <c r="D41" s="35">
        <v>6</v>
      </c>
      <c r="E41" s="17"/>
      <c r="F41" s="35">
        <f t="shared" si="3"/>
        <v>3</v>
      </c>
      <c r="G41" s="17"/>
      <c r="H41" s="35">
        <f t="shared" si="4"/>
        <v>1.5</v>
      </c>
      <c r="I41" s="53">
        <f t="shared" si="5"/>
        <v>0</v>
      </c>
      <c r="J41" s="107"/>
      <c r="K41" s="108"/>
      <c r="L41" s="109"/>
      <c r="M41" s="28"/>
    </row>
    <row r="42" spans="1:13" s="3" customFormat="1" ht="27.75" customHeight="1" thickBot="1">
      <c r="A42" s="36"/>
      <c r="B42" s="36" t="s">
        <v>64</v>
      </c>
      <c r="C42" s="37">
        <f>SUM(C36:C41)</f>
        <v>0</v>
      </c>
      <c r="D42" s="37"/>
      <c r="E42" s="37"/>
      <c r="F42" s="37"/>
      <c r="G42" s="37"/>
      <c r="H42" s="37"/>
      <c r="I42" s="54">
        <f>SUM(I36:I41)</f>
        <v>0</v>
      </c>
      <c r="J42" s="110"/>
      <c r="K42" s="111"/>
      <c r="L42" s="112"/>
      <c r="M42" s="38"/>
    </row>
    <row r="43" spans="1:13" s="2" customFormat="1" ht="15" thickBot="1">
      <c r="A43" s="27" t="s">
        <v>49</v>
      </c>
      <c r="B43" s="28"/>
      <c r="C43" s="28"/>
      <c r="D43" s="28"/>
      <c r="E43" s="28"/>
      <c r="F43" s="28"/>
      <c r="G43" s="28"/>
      <c r="H43" s="13"/>
      <c r="I43" s="13"/>
      <c r="J43" s="13"/>
      <c r="K43" s="13"/>
      <c r="L43" s="13"/>
      <c r="M43" s="28"/>
    </row>
    <row r="44" spans="1:13" s="2" customFormat="1" ht="18.75" customHeight="1" thickBot="1">
      <c r="A44" s="81" t="s">
        <v>0</v>
      </c>
      <c r="B44" s="81" t="s">
        <v>1</v>
      </c>
      <c r="C44" s="80" t="s">
        <v>55</v>
      </c>
      <c r="D44" s="80"/>
      <c r="E44" s="84" t="s">
        <v>56</v>
      </c>
      <c r="F44" s="85"/>
      <c r="G44" s="92" t="s">
        <v>69</v>
      </c>
      <c r="H44" s="113" t="s">
        <v>76</v>
      </c>
      <c r="I44" s="13"/>
      <c r="J44" s="13"/>
      <c r="K44" s="13"/>
      <c r="L44" s="13"/>
      <c r="M44" s="28"/>
    </row>
    <row r="45" spans="1:13" s="2" customFormat="1" ht="14.25">
      <c r="A45" s="81"/>
      <c r="B45" s="82"/>
      <c r="C45" s="30" t="s">
        <v>51</v>
      </c>
      <c r="D45" s="31" t="s">
        <v>62</v>
      </c>
      <c r="E45" s="30" t="s">
        <v>53</v>
      </c>
      <c r="F45" s="47" t="s">
        <v>32</v>
      </c>
      <c r="G45" s="117"/>
      <c r="H45" s="114"/>
      <c r="I45" s="13"/>
      <c r="J45" s="13"/>
      <c r="K45" s="13"/>
      <c r="L45" s="19"/>
      <c r="M45" s="28"/>
    </row>
    <row r="46" spans="1:13" s="2" customFormat="1" ht="14.25">
      <c r="A46" s="32">
        <v>1</v>
      </c>
      <c r="B46" s="33" t="s">
        <v>38</v>
      </c>
      <c r="C46" s="14">
        <v>0</v>
      </c>
      <c r="D46" s="34">
        <v>14</v>
      </c>
      <c r="E46" s="15"/>
      <c r="F46" s="75">
        <f>D46*0.25</f>
        <v>3.5</v>
      </c>
      <c r="G46" s="78">
        <f>C46*D46+E46*F46</f>
        <v>0</v>
      </c>
      <c r="H46" s="114"/>
      <c r="I46" s="13"/>
      <c r="J46" s="13"/>
      <c r="K46" s="13"/>
      <c r="L46" s="13"/>
      <c r="M46" s="28"/>
    </row>
    <row r="47" spans="1:13" s="2" customFormat="1" ht="14.25">
      <c r="A47" s="32">
        <v>2</v>
      </c>
      <c r="B47" s="33" t="s">
        <v>27</v>
      </c>
      <c r="C47" s="14">
        <v>0</v>
      </c>
      <c r="D47" s="34">
        <v>14</v>
      </c>
      <c r="E47" s="15"/>
      <c r="F47" s="75">
        <f aca="true" t="shared" si="6" ref="F47:F61">D47*0.25</f>
        <v>3.5</v>
      </c>
      <c r="G47" s="78">
        <f aca="true" t="shared" si="7" ref="G47:G62">C47*D47+E47*F47</f>
        <v>0</v>
      </c>
      <c r="H47" s="114"/>
      <c r="I47" s="18"/>
      <c r="J47" s="13"/>
      <c r="K47" s="13"/>
      <c r="L47" s="13"/>
      <c r="M47" s="28"/>
    </row>
    <row r="48" spans="1:13" s="2" customFormat="1" ht="14.25" customHeight="1">
      <c r="A48" s="32">
        <v>3</v>
      </c>
      <c r="B48" s="33" t="s">
        <v>20</v>
      </c>
      <c r="C48" s="14">
        <v>0</v>
      </c>
      <c r="D48" s="34">
        <v>12</v>
      </c>
      <c r="E48" s="15"/>
      <c r="F48" s="75">
        <f t="shared" si="6"/>
        <v>3</v>
      </c>
      <c r="G48" s="78">
        <f t="shared" si="7"/>
        <v>0</v>
      </c>
      <c r="H48" s="114"/>
      <c r="I48" s="13"/>
      <c r="J48" s="13"/>
      <c r="K48" s="13"/>
      <c r="L48" s="13"/>
      <c r="M48" s="28"/>
    </row>
    <row r="49" spans="1:13" s="2" customFormat="1" ht="14.25">
      <c r="A49" s="32">
        <v>4</v>
      </c>
      <c r="B49" s="33" t="s">
        <v>21</v>
      </c>
      <c r="C49" s="14">
        <v>0</v>
      </c>
      <c r="D49" s="34">
        <v>12</v>
      </c>
      <c r="E49" s="15"/>
      <c r="F49" s="75">
        <f t="shared" si="6"/>
        <v>3</v>
      </c>
      <c r="G49" s="78">
        <f t="shared" si="7"/>
        <v>0</v>
      </c>
      <c r="H49" s="114"/>
      <c r="I49" s="13"/>
      <c r="J49" s="13"/>
      <c r="K49" s="13"/>
      <c r="L49" s="13"/>
      <c r="M49" s="28"/>
    </row>
    <row r="50" spans="1:13" s="2" customFormat="1" ht="14.25">
      <c r="A50" s="32">
        <v>5</v>
      </c>
      <c r="B50" s="33" t="s">
        <v>39</v>
      </c>
      <c r="C50" s="14">
        <v>0</v>
      </c>
      <c r="D50" s="34">
        <v>12</v>
      </c>
      <c r="E50" s="15"/>
      <c r="F50" s="75">
        <f t="shared" si="6"/>
        <v>3</v>
      </c>
      <c r="G50" s="78">
        <f t="shared" si="7"/>
        <v>0</v>
      </c>
      <c r="H50" s="114"/>
      <c r="I50" s="13"/>
      <c r="J50" s="13"/>
      <c r="K50" s="13"/>
      <c r="L50" s="13"/>
      <c r="M50" s="28"/>
    </row>
    <row r="51" spans="1:13" s="2" customFormat="1" ht="14.25">
      <c r="A51" s="32">
        <v>6</v>
      </c>
      <c r="B51" s="33" t="s">
        <v>22</v>
      </c>
      <c r="C51" s="14">
        <v>0</v>
      </c>
      <c r="D51" s="34">
        <v>10</v>
      </c>
      <c r="E51" s="15"/>
      <c r="F51" s="75">
        <f t="shared" si="6"/>
        <v>2.5</v>
      </c>
      <c r="G51" s="78">
        <f t="shared" si="7"/>
        <v>0</v>
      </c>
      <c r="H51" s="114"/>
      <c r="I51" s="13"/>
      <c r="J51" s="13"/>
      <c r="K51" s="13"/>
      <c r="L51" s="13"/>
      <c r="M51" s="28"/>
    </row>
    <row r="52" spans="1:13" s="2" customFormat="1" ht="14.25">
      <c r="A52" s="32">
        <v>7</v>
      </c>
      <c r="B52" s="33" t="s">
        <v>28</v>
      </c>
      <c r="C52" s="14">
        <v>0</v>
      </c>
      <c r="D52" s="34">
        <v>8</v>
      </c>
      <c r="E52" s="15"/>
      <c r="F52" s="75">
        <f t="shared" si="6"/>
        <v>2</v>
      </c>
      <c r="G52" s="78">
        <f t="shared" si="7"/>
        <v>0</v>
      </c>
      <c r="H52" s="114"/>
      <c r="I52" s="13"/>
      <c r="J52" s="13"/>
      <c r="K52" s="13"/>
      <c r="L52" s="13"/>
      <c r="M52" s="28"/>
    </row>
    <row r="53" spans="1:13" s="3" customFormat="1" ht="14.25">
      <c r="A53" s="32">
        <v>8</v>
      </c>
      <c r="B53" s="33" t="s">
        <v>23</v>
      </c>
      <c r="C53" s="14">
        <v>0</v>
      </c>
      <c r="D53" s="34">
        <v>6</v>
      </c>
      <c r="E53" s="15"/>
      <c r="F53" s="75">
        <f t="shared" si="6"/>
        <v>1.5</v>
      </c>
      <c r="G53" s="78">
        <f t="shared" si="7"/>
        <v>0</v>
      </c>
      <c r="H53" s="114"/>
      <c r="I53" s="13"/>
      <c r="J53" s="18"/>
      <c r="K53" s="18"/>
      <c r="L53" s="18"/>
      <c r="M53" s="38"/>
    </row>
    <row r="54" spans="1:13" s="5" customFormat="1" ht="15.75">
      <c r="A54" s="32">
        <v>9</v>
      </c>
      <c r="B54" s="33" t="s">
        <v>29</v>
      </c>
      <c r="C54" s="14">
        <v>0</v>
      </c>
      <c r="D54" s="34">
        <v>14</v>
      </c>
      <c r="E54" s="15"/>
      <c r="F54" s="75">
        <f t="shared" si="6"/>
        <v>3.5</v>
      </c>
      <c r="G54" s="78">
        <f t="shared" si="7"/>
        <v>0</v>
      </c>
      <c r="H54" s="114"/>
      <c r="I54" s="13"/>
      <c r="J54" s="20"/>
      <c r="K54" s="20"/>
      <c r="L54" s="20"/>
      <c r="M54" s="39"/>
    </row>
    <row r="55" spans="1:13" s="2" customFormat="1" ht="14.25" customHeight="1">
      <c r="A55" s="32">
        <v>10</v>
      </c>
      <c r="B55" s="33" t="s">
        <v>30</v>
      </c>
      <c r="C55" s="14">
        <v>0</v>
      </c>
      <c r="D55" s="34">
        <v>10</v>
      </c>
      <c r="E55" s="15"/>
      <c r="F55" s="75">
        <f t="shared" si="6"/>
        <v>2.5</v>
      </c>
      <c r="G55" s="78">
        <f t="shared" si="7"/>
        <v>0</v>
      </c>
      <c r="H55" s="114"/>
      <c r="I55" s="13"/>
      <c r="J55" s="13"/>
      <c r="K55" s="13"/>
      <c r="L55" s="13"/>
      <c r="M55" s="28"/>
    </row>
    <row r="56" spans="1:13" ht="14.25">
      <c r="A56" s="32">
        <v>11</v>
      </c>
      <c r="B56" s="33" t="s">
        <v>24</v>
      </c>
      <c r="C56" s="14">
        <v>0</v>
      </c>
      <c r="D56" s="34">
        <v>14</v>
      </c>
      <c r="E56" s="15"/>
      <c r="F56" s="75">
        <f t="shared" si="6"/>
        <v>3.5</v>
      </c>
      <c r="G56" s="78">
        <f t="shared" si="7"/>
        <v>0</v>
      </c>
      <c r="H56" s="114"/>
      <c r="I56" s="13"/>
      <c r="J56" s="6"/>
      <c r="K56" s="6"/>
      <c r="L56" s="6"/>
      <c r="M56" s="23"/>
    </row>
    <row r="57" spans="1:13" ht="14.25">
      <c r="A57" s="32">
        <v>12</v>
      </c>
      <c r="B57" s="33" t="s">
        <v>25</v>
      </c>
      <c r="C57" s="14">
        <v>0</v>
      </c>
      <c r="D57" s="34">
        <v>10</v>
      </c>
      <c r="E57" s="15"/>
      <c r="F57" s="75">
        <f t="shared" si="6"/>
        <v>2.5</v>
      </c>
      <c r="G57" s="78">
        <f t="shared" si="7"/>
        <v>0</v>
      </c>
      <c r="H57" s="114"/>
      <c r="I57" s="13"/>
      <c r="J57" s="6"/>
      <c r="K57" s="6"/>
      <c r="L57" s="6"/>
      <c r="M57" s="23"/>
    </row>
    <row r="58" spans="1:13" s="2" customFormat="1" ht="14.25">
      <c r="A58" s="32">
        <v>13</v>
      </c>
      <c r="B58" s="33" t="s">
        <v>26</v>
      </c>
      <c r="C58" s="14">
        <v>0</v>
      </c>
      <c r="D58" s="34">
        <v>8</v>
      </c>
      <c r="E58" s="15"/>
      <c r="F58" s="75">
        <f t="shared" si="6"/>
        <v>2</v>
      </c>
      <c r="G58" s="78">
        <f t="shared" si="7"/>
        <v>0</v>
      </c>
      <c r="H58" s="114"/>
      <c r="I58" s="18"/>
      <c r="J58" s="13"/>
      <c r="K58" s="13"/>
      <c r="L58" s="13"/>
      <c r="M58" s="28"/>
    </row>
    <row r="59" spans="1:13" ht="14.25">
      <c r="A59" s="32">
        <v>14</v>
      </c>
      <c r="B59" s="33" t="s">
        <v>43</v>
      </c>
      <c r="C59" s="14">
        <v>0</v>
      </c>
      <c r="D59" s="34">
        <v>14</v>
      </c>
      <c r="E59" s="15"/>
      <c r="F59" s="75">
        <f t="shared" si="6"/>
        <v>3.5</v>
      </c>
      <c r="G59" s="78">
        <f>C59*D59+E59*F59</f>
        <v>0</v>
      </c>
      <c r="H59" s="114"/>
      <c r="I59" s="20"/>
      <c r="J59" s="6"/>
      <c r="K59" s="6"/>
      <c r="L59" s="6"/>
      <c r="M59" s="23"/>
    </row>
    <row r="60" spans="1:13" ht="14.25">
      <c r="A60" s="32">
        <v>15</v>
      </c>
      <c r="B60" s="33" t="s">
        <v>41</v>
      </c>
      <c r="C60" s="14">
        <v>0</v>
      </c>
      <c r="D60" s="34">
        <v>12</v>
      </c>
      <c r="E60" s="15"/>
      <c r="F60" s="75">
        <f t="shared" si="6"/>
        <v>3</v>
      </c>
      <c r="G60" s="78">
        <f t="shared" si="7"/>
        <v>0</v>
      </c>
      <c r="H60" s="114"/>
      <c r="I60" s="20"/>
      <c r="J60" s="6"/>
      <c r="K60" s="6"/>
      <c r="L60" s="6"/>
      <c r="M60" s="23"/>
    </row>
    <row r="61" spans="1:13" ht="14.25">
      <c r="A61" s="32">
        <v>16</v>
      </c>
      <c r="B61" s="33" t="s">
        <v>40</v>
      </c>
      <c r="C61" s="14">
        <v>0</v>
      </c>
      <c r="D61" s="34">
        <v>10</v>
      </c>
      <c r="E61" s="15"/>
      <c r="F61" s="75">
        <f t="shared" si="6"/>
        <v>2.5</v>
      </c>
      <c r="G61" s="78">
        <f t="shared" si="7"/>
        <v>0</v>
      </c>
      <c r="H61" s="114"/>
      <c r="I61" s="13"/>
      <c r="J61" s="6"/>
      <c r="K61" s="6"/>
      <c r="L61" s="6"/>
      <c r="M61" s="23"/>
    </row>
    <row r="62" spans="1:13" ht="15" thickBot="1">
      <c r="A62" s="68">
        <v>17</v>
      </c>
      <c r="B62" s="69" t="s">
        <v>42</v>
      </c>
      <c r="C62" s="70">
        <v>0</v>
      </c>
      <c r="D62" s="71">
        <v>8</v>
      </c>
      <c r="E62" s="72"/>
      <c r="F62" s="76">
        <f>D62*0.25</f>
        <v>2</v>
      </c>
      <c r="G62" s="78">
        <f t="shared" si="7"/>
        <v>0</v>
      </c>
      <c r="H62" s="114"/>
      <c r="I62" s="6"/>
      <c r="J62" s="6"/>
      <c r="K62" s="6"/>
      <c r="L62" s="6"/>
      <c r="M62" s="23"/>
    </row>
    <row r="63" spans="1:13" ht="21.75" customHeight="1" thickBot="1">
      <c r="A63" s="73"/>
      <c r="B63" s="74" t="s">
        <v>65</v>
      </c>
      <c r="C63" s="74">
        <f>SUM(C46:C62)</f>
        <v>0</v>
      </c>
      <c r="D63" s="74"/>
      <c r="E63" s="74"/>
      <c r="F63" s="77"/>
      <c r="G63" s="54">
        <f>SUM(G46:G62)</f>
        <v>0</v>
      </c>
      <c r="H63" s="115"/>
      <c r="I63" s="13"/>
      <c r="J63" s="6"/>
      <c r="K63" s="6"/>
      <c r="L63" s="6"/>
      <c r="M63" s="23"/>
    </row>
    <row r="64" spans="1:13" ht="21.75" customHeight="1">
      <c r="A64" s="79" t="s">
        <v>87</v>
      </c>
      <c r="B64" s="65"/>
      <c r="C64" s="65"/>
      <c r="D64" s="65"/>
      <c r="E64" s="65"/>
      <c r="F64" s="65"/>
      <c r="G64" s="66"/>
      <c r="H64" s="67"/>
      <c r="I64" s="13"/>
      <c r="J64" s="6"/>
      <c r="K64" s="6"/>
      <c r="L64" s="6"/>
      <c r="M64" s="23"/>
    </row>
    <row r="65" spans="1:13" ht="21.75" customHeight="1" thickBot="1">
      <c r="A65" s="81" t="s">
        <v>0</v>
      </c>
      <c r="B65" s="81" t="s">
        <v>1</v>
      </c>
      <c r="C65" s="80" t="s">
        <v>55</v>
      </c>
      <c r="D65" s="80"/>
      <c r="E65" s="92" t="s">
        <v>84</v>
      </c>
      <c r="F65" s="88" t="s">
        <v>88</v>
      </c>
      <c r="G65" s="118"/>
      <c r="H65" s="118"/>
      <c r="I65" s="13"/>
      <c r="J65" s="6"/>
      <c r="K65" s="6"/>
      <c r="L65" s="6"/>
      <c r="M65" s="23"/>
    </row>
    <row r="66" spans="1:13" ht="21.75" customHeight="1">
      <c r="A66" s="81"/>
      <c r="B66" s="82"/>
      <c r="C66" s="30" t="s">
        <v>51</v>
      </c>
      <c r="D66" s="31" t="s">
        <v>55</v>
      </c>
      <c r="E66" s="117"/>
      <c r="F66" s="88"/>
      <c r="G66" s="118"/>
      <c r="H66" s="118"/>
      <c r="I66" s="13"/>
      <c r="J66" s="6"/>
      <c r="K66" s="6"/>
      <c r="L66" s="6"/>
      <c r="M66" s="23"/>
    </row>
    <row r="67" spans="1:13" ht="21.75" customHeight="1">
      <c r="A67" s="32">
        <v>1</v>
      </c>
      <c r="B67" s="33" t="s">
        <v>85</v>
      </c>
      <c r="C67" s="14">
        <v>0</v>
      </c>
      <c r="D67" s="34">
        <v>10</v>
      </c>
      <c r="E67" s="78">
        <f>D67*C67</f>
        <v>0</v>
      </c>
      <c r="F67" s="88"/>
      <c r="G67" s="118"/>
      <c r="H67" s="118"/>
      <c r="I67" s="13"/>
      <c r="J67" s="6"/>
      <c r="K67" s="6"/>
      <c r="L67" s="6"/>
      <c r="M67" s="23"/>
    </row>
    <row r="68" spans="1:13" ht="21.75" customHeight="1" thickBot="1">
      <c r="A68" s="32">
        <v>2</v>
      </c>
      <c r="B68" s="33" t="s">
        <v>86</v>
      </c>
      <c r="C68" s="14">
        <v>0</v>
      </c>
      <c r="D68" s="34">
        <v>8</v>
      </c>
      <c r="E68" s="78">
        <f>D68*C68</f>
        <v>0</v>
      </c>
      <c r="F68" s="88"/>
      <c r="G68" s="118"/>
      <c r="H68" s="118"/>
      <c r="I68" s="13"/>
      <c r="J68" s="6"/>
      <c r="K68" s="6"/>
      <c r="L68" s="6"/>
      <c r="M68" s="23"/>
    </row>
    <row r="69" spans="1:13" ht="21.75" customHeight="1" thickBot="1">
      <c r="A69" s="73"/>
      <c r="B69" s="74" t="s">
        <v>63</v>
      </c>
      <c r="C69" s="74"/>
      <c r="D69" s="77"/>
      <c r="E69" s="54">
        <f>SUM(E67:E68)</f>
        <v>0</v>
      </c>
      <c r="F69" s="88"/>
      <c r="G69" s="118"/>
      <c r="H69" s="118"/>
      <c r="I69" s="13"/>
      <c r="J69" s="6"/>
      <c r="K69" s="6"/>
      <c r="L69" s="6"/>
      <c r="M69" s="23"/>
    </row>
    <row r="70" spans="1:13" s="4" customFormat="1" ht="15" thickBot="1">
      <c r="A70" s="122" t="s">
        <v>83</v>
      </c>
      <c r="B70" s="122"/>
      <c r="C70" s="20"/>
      <c r="D70" s="20"/>
      <c r="E70" s="20"/>
      <c r="F70" s="20"/>
      <c r="G70" s="21"/>
      <c r="H70" s="12"/>
      <c r="I70" s="8"/>
      <c r="J70" s="12"/>
      <c r="K70" s="12"/>
      <c r="L70" s="12"/>
      <c r="M70" s="25"/>
    </row>
    <row r="71" spans="1:12" s="4" customFormat="1" ht="18.75" customHeight="1" thickBot="1">
      <c r="A71" s="81" t="s">
        <v>0</v>
      </c>
      <c r="B71" s="81" t="s">
        <v>1</v>
      </c>
      <c r="C71" s="84" t="s">
        <v>55</v>
      </c>
      <c r="D71" s="85"/>
      <c r="E71" s="86" t="s">
        <v>72</v>
      </c>
      <c r="F71" s="87"/>
      <c r="G71" s="12"/>
      <c r="H71" s="12"/>
      <c r="I71" s="12"/>
      <c r="J71" s="12"/>
      <c r="K71" s="12"/>
      <c r="L71" s="25"/>
    </row>
    <row r="72" spans="1:12" s="4" customFormat="1" ht="14.25">
      <c r="A72" s="81"/>
      <c r="B72" s="82"/>
      <c r="C72" s="30" t="s">
        <v>51</v>
      </c>
      <c r="D72" s="47" t="s">
        <v>58</v>
      </c>
      <c r="E72" s="88"/>
      <c r="F72" s="89"/>
      <c r="G72" s="12"/>
      <c r="H72" s="12"/>
      <c r="I72" s="12"/>
      <c r="J72" s="12"/>
      <c r="K72" s="12"/>
      <c r="L72" s="25"/>
    </row>
    <row r="73" spans="1:12" s="4" customFormat="1" ht="14.25">
      <c r="A73" s="29">
        <v>1</v>
      </c>
      <c r="B73" s="33" t="s">
        <v>44</v>
      </c>
      <c r="C73" s="61">
        <v>0</v>
      </c>
      <c r="D73" s="57">
        <v>10</v>
      </c>
      <c r="E73" s="88"/>
      <c r="F73" s="89"/>
      <c r="G73" s="12"/>
      <c r="H73" s="8"/>
      <c r="I73" s="12"/>
      <c r="J73" s="12"/>
      <c r="K73" s="12"/>
      <c r="L73" s="25"/>
    </row>
    <row r="74" spans="1:12" s="4" customFormat="1" ht="14.25">
      <c r="A74" s="29">
        <v>2</v>
      </c>
      <c r="B74" s="33" t="s">
        <v>45</v>
      </c>
      <c r="C74" s="61">
        <v>0</v>
      </c>
      <c r="D74" s="57">
        <v>5</v>
      </c>
      <c r="E74" s="88"/>
      <c r="F74" s="89"/>
      <c r="G74" s="12"/>
      <c r="H74" s="8"/>
      <c r="I74" s="12"/>
      <c r="J74" s="12"/>
      <c r="K74" s="12"/>
      <c r="L74" s="25"/>
    </row>
    <row r="75" spans="1:12" s="4" customFormat="1" ht="20.25" customHeight="1" thickBot="1">
      <c r="A75" s="36"/>
      <c r="B75" s="36" t="s">
        <v>64</v>
      </c>
      <c r="C75" s="44"/>
      <c r="D75" s="58">
        <f>IF(C73=0,D74*C74,IF(C73=1,D73))</f>
        <v>0</v>
      </c>
      <c r="E75" s="90"/>
      <c r="F75" s="91"/>
      <c r="G75" s="12"/>
      <c r="H75" s="8"/>
      <c r="I75" s="12"/>
      <c r="J75" s="12"/>
      <c r="K75" s="12"/>
      <c r="L75" s="25"/>
    </row>
    <row r="76" spans="1:13" s="4" customFormat="1" ht="14.25">
      <c r="A76" s="39"/>
      <c r="B76" s="39"/>
      <c r="C76" s="39"/>
      <c r="D76" s="39"/>
      <c r="E76" s="40"/>
      <c r="F76" s="41"/>
      <c r="G76" s="21"/>
      <c r="H76" s="12"/>
      <c r="I76" s="8"/>
      <c r="J76" s="12"/>
      <c r="K76" s="12"/>
      <c r="L76" s="12"/>
      <c r="M76" s="25"/>
    </row>
    <row r="77" spans="1:13" ht="19.5" thickBot="1">
      <c r="A77" s="45" t="s">
        <v>78</v>
      </c>
      <c r="B77" s="23"/>
      <c r="C77" s="23"/>
      <c r="D77" s="23"/>
      <c r="E77" s="23"/>
      <c r="F77" s="23"/>
      <c r="G77" s="6"/>
      <c r="H77" s="6"/>
      <c r="I77" s="6"/>
      <c r="J77" s="6"/>
      <c r="K77" s="6"/>
      <c r="L77" s="6"/>
      <c r="M77" s="23"/>
    </row>
    <row r="78" spans="1:13" ht="16.5" customHeight="1">
      <c r="A78" s="119" t="s">
        <v>37</v>
      </c>
      <c r="B78" s="42" t="s">
        <v>60</v>
      </c>
      <c r="C78" s="59">
        <f>IF((C27+C32+C42+C63+E69)/C13&lt;=1,(C27+C32+C42+C63+E69)/C13*50,"50")</f>
        <v>0</v>
      </c>
      <c r="D78" s="104" t="s">
        <v>81</v>
      </c>
      <c r="E78" s="105"/>
      <c r="F78" s="105"/>
      <c r="G78" s="105"/>
      <c r="H78" s="105"/>
      <c r="I78" s="106"/>
      <c r="J78" s="6"/>
      <c r="K78" s="6"/>
      <c r="L78" s="6"/>
      <c r="M78" s="23"/>
    </row>
    <row r="79" spans="1:13" ht="16.5" customHeight="1">
      <c r="A79" s="120"/>
      <c r="B79" s="42" t="s">
        <v>61</v>
      </c>
      <c r="C79" s="59">
        <f>I27+G32+I42+G63+E69+D75</f>
        <v>0</v>
      </c>
      <c r="D79" s="107"/>
      <c r="E79" s="108"/>
      <c r="F79" s="108"/>
      <c r="G79" s="108"/>
      <c r="H79" s="108"/>
      <c r="I79" s="109"/>
      <c r="J79" s="6"/>
      <c r="K79" s="6"/>
      <c r="L79" s="6"/>
      <c r="M79" s="23"/>
    </row>
    <row r="80" spans="1:13" ht="16.5" customHeight="1" thickBot="1">
      <c r="A80" s="121"/>
      <c r="B80" s="43" t="s">
        <v>66</v>
      </c>
      <c r="C80" s="60">
        <f>C78+C79</f>
        <v>0</v>
      </c>
      <c r="D80" s="110"/>
      <c r="E80" s="111"/>
      <c r="F80" s="111"/>
      <c r="G80" s="111"/>
      <c r="H80" s="111"/>
      <c r="I80" s="112"/>
      <c r="J80" s="6"/>
      <c r="K80" s="6"/>
      <c r="L80" s="6"/>
      <c r="M80" s="23"/>
    </row>
  </sheetData>
  <sheetProtection/>
  <mergeCells count="39">
    <mergeCell ref="A78:A80"/>
    <mergeCell ref="B44:B45"/>
    <mergeCell ref="A70:B70"/>
    <mergeCell ref="A71:A72"/>
    <mergeCell ref="G44:G45"/>
    <mergeCell ref="A2:L2"/>
    <mergeCell ref="H29:L32"/>
    <mergeCell ref="J17:L27"/>
    <mergeCell ref="C17:D17"/>
    <mergeCell ref="I17:I18"/>
    <mergeCell ref="E65:E66"/>
    <mergeCell ref="F65:H69"/>
    <mergeCell ref="A4:L6"/>
    <mergeCell ref="D78:I80"/>
    <mergeCell ref="A17:A18"/>
    <mergeCell ref="J34:L42"/>
    <mergeCell ref="C34:D34"/>
    <mergeCell ref="E34:H34"/>
    <mergeCell ref="I34:I35"/>
    <mergeCell ref="H44:H63"/>
    <mergeCell ref="B34:B35"/>
    <mergeCell ref="A34:A35"/>
    <mergeCell ref="B71:B72"/>
    <mergeCell ref="C71:D71"/>
    <mergeCell ref="E71:F75"/>
    <mergeCell ref="E44:F44"/>
    <mergeCell ref="G29:G30"/>
    <mergeCell ref="D8:F13"/>
    <mergeCell ref="B65:B66"/>
    <mergeCell ref="E17:H17"/>
    <mergeCell ref="A29:A30"/>
    <mergeCell ref="B29:B30"/>
    <mergeCell ref="B17:B18"/>
    <mergeCell ref="C44:D44"/>
    <mergeCell ref="C65:D65"/>
    <mergeCell ref="C29:D29"/>
    <mergeCell ref="E29:F29"/>
    <mergeCell ref="A44:A45"/>
    <mergeCell ref="A65:A66"/>
  </mergeCells>
  <conditionalFormatting sqref="C19:C26 C31 C36:C41 C46:C62">
    <cfRule type="cellIs" priority="2" dxfId="2" operator="equal" stopIfTrue="1">
      <formula>0</formula>
    </cfRule>
  </conditionalFormatting>
  <conditionalFormatting sqref="C67:C68">
    <cfRule type="cellIs" priority="1" dxfId="2" operator="equal" stopIfTrue="1">
      <formula>0</formula>
    </cfRule>
  </conditionalFormatting>
  <dataValidations count="10">
    <dataValidation type="custom" showInputMessage="1" showErrorMessage="1" errorTitle="此数值有误:应小于或等于本类型专利的总数,请重新输入!" error="此数值有误:应小于或等于本类型专利的总数,请重新输入!" sqref="E31">
      <formula1>E31&lt;=C31</formula1>
    </dataValidation>
    <dataValidation type="custom" showInputMessage="1" showErrorMessage="1" errorTitle="此数值有误:应小于或等于本类型论著的总数,请重新输入!" error="此数值有误:应小于或等于本类型论著的总数,请重新输入!" sqref="E19:E26">
      <formula1>E19&lt;=C19</formula1>
    </dataValidation>
    <dataValidation type="custom" showInputMessage="1" showErrorMessage="1" errorTitle="此数值有误:应小于或等于本类型论著的总数,请重新输入!" error="此数值有误:应小于或等于本类型论著的总数,请重新输入!" sqref="G19:G26">
      <formula1>G19&lt;=C19</formula1>
    </dataValidation>
    <dataValidation type="custom" showInputMessage="1" showErrorMessage="1" errorTitle="此数值有误:应小于或等于本类型获奖的总数,请重新输入!" error="此数值有误:应小于或等于本类型获奖的总数,请重新输入!" sqref="E36:E41">
      <formula1>E36&lt;=C36</formula1>
    </dataValidation>
    <dataValidation type="custom" showInputMessage="1" showErrorMessage="1" errorTitle="此数值有误:应小于或等于本类型获奖的总数,请重新输入!" error="此数值有误:应小于或等于本类型获奖的总数,请重新输入!" sqref="G36:G41">
      <formula1>G36&lt;=C36</formula1>
    </dataValidation>
    <dataValidation type="custom" showInputMessage="1" showErrorMessage="1" errorTitle="此数值有误:应小于或等于本类型项目的总数,请重新输入!" error="此数值有误:应小于或等于本类型项目的总数,请重新输入!" sqref="E46:E62">
      <formula1>E46&lt;=C46</formula1>
    </dataValidation>
    <dataValidation type="whole" operator="greaterThanOrEqual" allowBlank="1" showInputMessage="1" showErrorMessage="1" errorTitle="此数值应为大于或等于0的整数" error="此数值应为大于或等于0的整数" sqref="C31 C46:C62 C36:C41 C67:C68">
      <formula1>0</formula1>
    </dataValidation>
    <dataValidation type="whole" operator="greaterThanOrEqual" allowBlank="1" showInputMessage="1" showErrorMessage="1" errorTitle="此数值应为大于或等于0的整数" error="此数值应为大于或等于0的整数" imeMode="off" sqref="C19:C26">
      <formula1>0</formula1>
    </dataValidation>
    <dataValidation type="whole" operator="lessThanOrEqual" showInputMessage="1" showErrorMessage="1" errorTitle="经济社会效益合计应小于或等于1" error="经济社会效益合计应小于或等于1" sqref="C75">
      <formula1>1</formula1>
    </dataValidation>
    <dataValidation type="whole" allowBlank="1" showInputMessage="1" showErrorMessage="1" errorTitle="此数值应为0或1" error="此数值应为0或1" sqref="C73:C74">
      <formula1>0</formula1>
      <formula2>1</formula2>
    </dataValidation>
  </dataValidations>
  <printOptions horizontalCentered="1"/>
  <pageMargins left="0.35433070866141736" right="0.35433070866141736" top="0.984251968503937" bottom="0.9448818897637796" header="0.5118110236220472" footer="0.5118110236220472"/>
  <pageSetup horizontalDpi="600" verticalDpi="600" orientation="portrait" paperSize="8"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浙江省自然科学基金委员会办公室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浙江省自然科学基金项目成果绩效评分指标体系(2014版)</dc:title>
  <dc:subject/>
  <dc:creator>钱昊</dc:creator>
  <cp:keywords/>
  <dc:description>浙江省自然科学基金委员会办公室版权所有
设计人:鲁文革、钱昊</dc:description>
  <cp:lastModifiedBy>qh</cp:lastModifiedBy>
  <cp:lastPrinted>2017-11-20T06:33:39Z</cp:lastPrinted>
  <dcterms:created xsi:type="dcterms:W3CDTF">2013-07-23T01:15:32Z</dcterms:created>
  <dcterms:modified xsi:type="dcterms:W3CDTF">2017-11-20T08:22:18Z</dcterms:modified>
  <cp:category/>
  <cp:version/>
  <cp:contentType/>
  <cp:contentStatus/>
</cp:coreProperties>
</file>